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logisticayproyectos-my.sharepoint.com/personal/amalia_cortes_lip_com_co/Documents/Documentos/1. LIP/1. SUPERGIROS/OFERTA ECONOMICA EJECUTOR/"/>
    </mc:Choice>
  </mc:AlternateContent>
  <xr:revisionPtr revIDLastSave="121" documentId="8_{0C0BE15A-0CD3-4EE8-9DD5-C090AB2342C9}" xr6:coauthVersionLast="47" xr6:coauthVersionMax="47" xr10:uidLastSave="{45F93C70-2D48-43ED-B5B7-282FC5A02AC0}"/>
  <bookViews>
    <workbookView xWindow="-120" yWindow="-120" windowWidth="29040" windowHeight="15720" tabRatio="671" firstSheet="1" activeTab="1" xr2:uid="{2AEEA53E-A3CF-42C1-BD3A-0A3A9887385C}"/>
  </bookViews>
  <sheets>
    <sheet name="Yeferson" sheetId="1" state="hidden" r:id="rId1"/>
    <sheet name="OFERTA ECONOMICA" sheetId="5" r:id="rId2"/>
    <sheet name="Hoja2" sheetId="4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9" i="5" l="1"/>
  <c r="G40" i="5" s="1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6" i="5"/>
  <c r="G31" i="5" l="1"/>
  <c r="G32" i="5" s="1"/>
  <c r="G33" i="5" l="1"/>
  <c r="G35" i="5" l="1"/>
  <c r="G36" i="5" s="1"/>
  <c r="G41" i="5" s="1"/>
  <c r="H5" i="4" l="1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E28" i="4"/>
  <c r="G28" i="4"/>
  <c r="F28" i="4"/>
  <c r="B10" i="4"/>
  <c r="B13" i="4"/>
  <c r="B16" i="4"/>
  <c r="B19" i="4"/>
  <c r="B22" i="4"/>
  <c r="B25" i="4"/>
  <c r="B7" i="4"/>
  <c r="B4" i="4"/>
  <c r="C3" i="4"/>
  <c r="D3" i="4"/>
  <c r="B3" i="4"/>
  <c r="H28" i="4" l="1"/>
  <c r="H4" i="4"/>
  <c r="D4" i="4" l="1"/>
  <c r="C17" i="4"/>
  <c r="D26" i="4"/>
  <c r="D18" i="4"/>
  <c r="D10" i="4"/>
  <c r="C10" i="4"/>
  <c r="C18" i="4"/>
  <c r="C24" i="4"/>
  <c r="C9" i="4"/>
  <c r="D15" i="4"/>
  <c r="D7" i="4"/>
  <c r="C11" i="4"/>
  <c r="C19" i="4"/>
  <c r="D20" i="4"/>
  <c r="C4" i="4"/>
  <c r="C12" i="4"/>
  <c r="C20" i="4"/>
  <c r="D13" i="4"/>
  <c r="D5" i="4"/>
  <c r="D17" i="4"/>
  <c r="D9" i="4"/>
  <c r="C5" i="4"/>
  <c r="C13" i="4"/>
  <c r="C21" i="4"/>
  <c r="C27" i="4"/>
  <c r="D21" i="4"/>
  <c r="C22" i="4"/>
  <c r="D23" i="4"/>
  <c r="D12" i="4"/>
  <c r="D25" i="4"/>
  <c r="D22" i="4"/>
  <c r="D14" i="4"/>
  <c r="C6" i="4"/>
  <c r="C14" i="4"/>
  <c r="C23" i="4"/>
  <c r="C7" i="4"/>
  <c r="C15" i="4"/>
  <c r="C25" i="4"/>
  <c r="D27" i="4"/>
  <c r="D19" i="4"/>
  <c r="D11" i="4"/>
  <c r="D24" i="4"/>
  <c r="D16" i="4"/>
  <c r="D8" i="4"/>
  <c r="C8" i="4"/>
  <c r="C16" i="4"/>
  <c r="C26" i="4"/>
  <c r="Q42" i="1"/>
  <c r="R42" i="1"/>
  <c r="S42" i="1"/>
  <c r="T42" i="1"/>
  <c r="U42" i="1"/>
  <c r="V42" i="1"/>
  <c r="W42" i="1"/>
  <c r="X42" i="1"/>
  <c r="Y42" i="1"/>
  <c r="Z42" i="1"/>
  <c r="AA42" i="1"/>
  <c r="AB42" i="1"/>
  <c r="AC42" i="1"/>
  <c r="AD42" i="1"/>
  <c r="AE42" i="1"/>
  <c r="AF42" i="1"/>
  <c r="AG42" i="1"/>
  <c r="AH42" i="1"/>
  <c r="AI42" i="1"/>
  <c r="AJ42" i="1"/>
  <c r="AK42" i="1"/>
  <c r="AL42" i="1"/>
  <c r="AM42" i="1"/>
  <c r="AN42" i="1"/>
  <c r="AO42" i="1"/>
  <c r="AP42" i="1"/>
  <c r="AQ42" i="1"/>
  <c r="AR42" i="1"/>
  <c r="AS42" i="1"/>
  <c r="AT42" i="1"/>
  <c r="AU42" i="1"/>
  <c r="AV42" i="1"/>
  <c r="AW42" i="1"/>
  <c r="AX42" i="1"/>
  <c r="AY42" i="1"/>
  <c r="AZ42" i="1"/>
  <c r="BA42" i="1"/>
  <c r="BB42" i="1"/>
  <c r="BC42" i="1"/>
  <c r="BD42" i="1"/>
  <c r="BE42" i="1"/>
  <c r="BF42" i="1"/>
  <c r="BG42" i="1"/>
  <c r="BH42" i="1"/>
  <c r="BI42" i="1"/>
  <c r="BJ42" i="1"/>
  <c r="BK42" i="1"/>
  <c r="BL42" i="1"/>
  <c r="BM42" i="1"/>
  <c r="BN42" i="1"/>
  <c r="BO42" i="1"/>
  <c r="BP42" i="1"/>
  <c r="BQ42" i="1"/>
  <c r="BR42" i="1"/>
  <c r="BS42" i="1"/>
  <c r="BT42" i="1"/>
  <c r="BU42" i="1"/>
  <c r="BV42" i="1"/>
  <c r="BW42" i="1"/>
  <c r="BX42" i="1"/>
  <c r="BY42" i="1"/>
  <c r="BZ42" i="1"/>
  <c r="CA42" i="1"/>
  <c r="CB42" i="1"/>
  <c r="CC42" i="1"/>
  <c r="CD42" i="1"/>
  <c r="CE42" i="1"/>
  <c r="CF42" i="1"/>
  <c r="CG42" i="1"/>
  <c r="CH42" i="1"/>
  <c r="CI42" i="1"/>
  <c r="CJ42" i="1"/>
  <c r="CK42" i="1"/>
  <c r="CL42" i="1"/>
  <c r="CM42" i="1"/>
  <c r="CN42" i="1"/>
  <c r="CO42" i="1"/>
  <c r="CP42" i="1"/>
  <c r="CQ42" i="1"/>
  <c r="CR42" i="1"/>
  <c r="CS42" i="1"/>
  <c r="CT42" i="1"/>
  <c r="CU42" i="1"/>
  <c r="CV42" i="1"/>
  <c r="CW42" i="1"/>
  <c r="CX42" i="1"/>
  <c r="CY42" i="1"/>
  <c r="K42" i="1"/>
  <c r="L42" i="1"/>
  <c r="M42" i="1"/>
  <c r="N42" i="1"/>
  <c r="O42" i="1"/>
  <c r="P42" i="1"/>
  <c r="J42" i="1"/>
  <c r="D6" i="4" l="1"/>
  <c r="D28" i="4" s="1"/>
</calcChain>
</file>

<file path=xl/sharedStrings.xml><?xml version="1.0" encoding="utf-8"?>
<sst xmlns="http://schemas.openxmlformats.org/spreadsheetml/2006/main" count="348" uniqueCount="168">
  <si>
    <t>I.D.</t>
  </si>
  <si>
    <t>INSTITUCION EDUCATIVA</t>
  </si>
  <si>
    <t>SEDE EDUCATIVA</t>
  </si>
  <si>
    <t>LOCALIZACIÓN</t>
  </si>
  <si>
    <t>TIPO DE JORNADA</t>
  </si>
  <si>
    <t>NÚMERO AULAS</t>
  </si>
  <si>
    <t>TOTAL DOCENTES</t>
  </si>
  <si>
    <t>TOTAL DE ESTUDIANTES</t>
  </si>
  <si>
    <t>PREESCOLAR</t>
  </si>
  <si>
    <t>PRIMARIA</t>
  </si>
  <si>
    <t>SECUNDARIA</t>
  </si>
  <si>
    <t>MEDIA</t>
  </si>
  <si>
    <t>Cancha Multifuncional (Juego x 2)</t>
  </si>
  <si>
    <t>Juego X 2 Malla Futsala</t>
  </si>
  <si>
    <t>Tablero Acrílico Baloncesto x2</t>
  </si>
  <si>
    <t>Aro metálico en Varilla 45 cm</t>
  </si>
  <si>
    <t>Malla Baloncesto</t>
  </si>
  <si>
    <t>Tubos con Medidas Reglamentarias para Voleibol (x2)</t>
  </si>
  <si>
    <t>Malla Voleibol</t>
  </si>
  <si>
    <t>Pito Plástico Tipo Silbato</t>
  </si>
  <si>
    <t>Cronometro Digital Electrónico m025</t>
  </si>
  <si>
    <t>Conos Plásticos 40 cm</t>
  </si>
  <si>
    <t>Chaleco de Entrenamiento (Tipo Peto)</t>
  </si>
  <si>
    <t>(paqu x 12) Ula Ula Plano en Plástico 50 cm</t>
  </si>
  <si>
    <t>Cuerda de Saltar – Mango de Madera</t>
  </si>
  <si>
    <t>Colchoneta Ejercicio con Cremallera</t>
  </si>
  <si>
    <t>Balón Tipo 3 Futbol menores de 9 años</t>
  </si>
  <si>
    <t>Balón tipo 4 Fútbol entre 9 y 12 años</t>
  </si>
  <si>
    <t>Balón tipo 5 Fútbol Mayores de 12 años</t>
  </si>
  <si>
    <t>Balon Mini Baloncesto No. 3 Menores de 8 años</t>
  </si>
  <si>
    <t>Balon Mini Baloncesto No. 5 entre 9 y 12 años</t>
  </si>
  <si>
    <t>Balon de Baloncesto No.6 Niños Mayores de 13 años</t>
  </si>
  <si>
    <t>Balón de Baloncesto No.7 Niñas Mayores de 13 años</t>
  </si>
  <si>
    <t>Balón de Minivoleibol Menores de 13 años</t>
  </si>
  <si>
    <t>Balón de Voleibol Mayores de 13 años</t>
  </si>
  <si>
    <t>Tula Balonera en Malla con Reata para Cargar Capacidad 12</t>
  </si>
  <si>
    <t>Paquete por 6 Unidades Bolas Tenis de Mesa</t>
  </si>
  <si>
    <t>Malla de Tenis de Mesa</t>
  </si>
  <si>
    <t>Raqueta Tenis de mesa (2 Unidades)</t>
  </si>
  <si>
    <t>Mesa de Tenis Peglable</t>
  </si>
  <si>
    <t>Marcador de Resultados Portatíl del 00 al 33</t>
  </si>
  <si>
    <t>CÓDIGO DANE IE</t>
  </si>
  <si>
    <t>CÓDIGO DANE SEDE</t>
  </si>
  <si>
    <t>COORDENADA</t>
  </si>
  <si>
    <t>RURAL /URBANO</t>
  </si>
  <si>
    <t>ACTUAL</t>
  </si>
  <si>
    <t>NECESIDAD</t>
  </si>
  <si>
    <t>REQUERIDO</t>
  </si>
  <si>
    <t>CENTRO EDUCATIVO TERCERA MIXTA</t>
  </si>
  <si>
    <t>CENTRO EDUCATIVO ADRIANO PUENTES</t>
  </si>
  <si>
    <t>10.404929</t>
  </si>
  <si>
    <t>-74.109437</t>
  </si>
  <si>
    <t>URBANO</t>
  </si>
  <si>
    <t>SUBTOTAL</t>
  </si>
  <si>
    <t>I.E.D 23 DE FEBRERO</t>
  </si>
  <si>
    <t>INTS EDUC DPTAL 23 DE FEBRERO</t>
  </si>
  <si>
    <t>MAÑANA</t>
  </si>
  <si>
    <t>CEN EDUC ROTARIO MONTERREY</t>
  </si>
  <si>
    <t>INSTITUCION EDUCATIVA DEPARTAMENTAL COLOMBIA</t>
  </si>
  <si>
    <t>CENTRO EDUCATIVO ARIGUANI</t>
  </si>
  <si>
    <t>INSTITUCION EDUCATIVA DEPARTAMENTAL COLOMBIA-SEDE PRINCIPAL</t>
  </si>
  <si>
    <t>INSTITUCION EDUCATIVA DEPARTAMENTAL FRANCISCO DE PAULA SANTANDER</t>
  </si>
  <si>
    <t>COL NZDO FCO DE PAULA STDER</t>
  </si>
  <si>
    <t>MAÑANA, TARDE, NOCTURA</t>
  </si>
  <si>
    <t>CEN EDUC SAN MARTIN DE PORRES</t>
  </si>
  <si>
    <t>CEN EDUC SIMON BOLIVAR</t>
  </si>
  <si>
    <t>UNICA</t>
  </si>
  <si>
    <t>ESC SAN RAFAEL</t>
  </si>
  <si>
    <t>JARDIN INF MUNICIPAL</t>
  </si>
  <si>
    <t>I.E. DEPART. JUAN FRANCISCO OSPINA</t>
  </si>
  <si>
    <t>10.459232</t>
  </si>
  <si>
    <t>-73.9071</t>
  </si>
  <si>
    <t xml:space="preserve">RURAL </t>
  </si>
  <si>
    <t>ERM CRISTO REY</t>
  </si>
  <si>
    <t>10.462062</t>
  </si>
  <si>
    <t>-73.96455</t>
  </si>
  <si>
    <t>ERM DIVINO NIÑO</t>
  </si>
  <si>
    <t>10.470093</t>
  </si>
  <si>
    <t>-73.879105</t>
  </si>
  <si>
    <t>ERM FRANCISCO DE PAULA SANTANDER</t>
  </si>
  <si>
    <t>10.416933</t>
  </si>
  <si>
    <t>-73.951747</t>
  </si>
  <si>
    <t>ERM LA INMACULADA</t>
  </si>
  <si>
    <t>10.447267</t>
  </si>
  <si>
    <t>-73.97854</t>
  </si>
  <si>
    <t>INSTITUCION EDUCATIVA DEPARTAMENTAL FUNDACION</t>
  </si>
  <si>
    <t>INSTITUCION EDUCATIVA DEPARTAMENTAL FUNDACION-SEDE PRINCIPAL</t>
  </si>
  <si>
    <t>ESCUELA CUARTA MIXTA</t>
  </si>
  <si>
    <t>ESCUELA EDUCATIVA ANTONIO NARIÑO</t>
  </si>
  <si>
    <t>ESCUELA SEGUNDA MIXTA</t>
  </si>
  <si>
    <t>I.E.D JHON F. KENNEDY</t>
  </si>
  <si>
    <t>INTS EDUC DPTAL JHON F. KENNEDY</t>
  </si>
  <si>
    <t>CENT EDUC 16 DE JULIO</t>
  </si>
  <si>
    <t>I.E.D. SIERRA NEVADA DE SANTA MARTA</t>
  </si>
  <si>
    <t>I.E.D. SIERRA NEVADA DE SANTA MARTA - SEDE PRINCIAPL</t>
  </si>
  <si>
    <t>ERM DOÑA MARIA</t>
  </si>
  <si>
    <t>10.384722</t>
  </si>
  <si>
    <t>-74.180046</t>
  </si>
  <si>
    <t>ERM KILOMETRO 25</t>
  </si>
  <si>
    <t>10.359688</t>
  </si>
  <si>
    <t xml:space="preserve"> -74.055999</t>
  </si>
  <si>
    <t>ERM LA ESPERANZA</t>
  </si>
  <si>
    <t>10.419998</t>
  </si>
  <si>
    <t>-74.038082</t>
  </si>
  <si>
    <t>ERM SANTA ROSA DE LIMA</t>
  </si>
  <si>
    <t>10.401207</t>
  </si>
  <si>
    <t>-74.109107</t>
  </si>
  <si>
    <t>|</t>
  </si>
  <si>
    <t>INSTITUCION EDUCATIVA INDIGENA Y PLURICULTURAL KANKAWARWA</t>
  </si>
  <si>
    <t>INSTITUCION EDUCATIVA INDIGENA Y PLURICULTURAL KANKAWARWA - SEDE PRINCIPAL</t>
  </si>
  <si>
    <t>10.541313</t>
  </si>
  <si>
    <t>-73.973887</t>
  </si>
  <si>
    <t>RURAL</t>
  </si>
  <si>
    <t>TOTALES</t>
  </si>
  <si>
    <t>FORTALECIMIENTO INTEGRAL DE LA ACTIVIDAD FÍSICA, RECREACIÓN Y EL DEPORTE A TRAVÉS DE LA DOTACIÓN DE IMPLEMENTOS DEPORTIVOS Y PARQUES INFANTILES EN INSTITUCIONES EDUCATIVAS DEL MUNICIPIO DE SAN JOSÉ DEL FRAGUA DEPARTAMENTO DE CAQUETÁ</t>
  </si>
  <si>
    <t>ITEM</t>
  </si>
  <si>
    <t>1.1</t>
  </si>
  <si>
    <t>1.2</t>
  </si>
  <si>
    <t>1.3</t>
  </si>
  <si>
    <t>1.4</t>
  </si>
  <si>
    <t>1.5</t>
  </si>
  <si>
    <t>1.6</t>
  </si>
  <si>
    <t>Balón tipo Futsala</t>
  </si>
  <si>
    <t>TOTAL</t>
  </si>
  <si>
    <t>COTIZACIONES</t>
  </si>
  <si>
    <t>Orbisport</t>
  </si>
  <si>
    <t>Olimpico</t>
  </si>
  <si>
    <t>Winner</t>
  </si>
  <si>
    <t>CANT</t>
  </si>
  <si>
    <t>FORMACIÓN DOCENTE EN ÁREAS DE RECREACIÓN, DEPORTE S Y AFINES</t>
  </si>
  <si>
    <t>DESCRIPCIÓN</t>
  </si>
  <si>
    <t>UND</t>
  </si>
  <si>
    <t>VR/UNT</t>
  </si>
  <si>
    <t xml:space="preserve">VALOR TOTAL </t>
  </si>
  <si>
    <t>1. Costos Directos Dotación Mobiliario</t>
  </si>
  <si>
    <t>1.7</t>
  </si>
  <si>
    <t>1.8</t>
  </si>
  <si>
    <t>1.9</t>
  </si>
  <si>
    <t>1.10</t>
  </si>
  <si>
    <t>1.11</t>
  </si>
  <si>
    <t>1.12</t>
  </si>
  <si>
    <t>1.13</t>
  </si>
  <si>
    <t>1.14</t>
  </si>
  <si>
    <t>1.15</t>
  </si>
  <si>
    <t>1.16</t>
  </si>
  <si>
    <t>1.17</t>
  </si>
  <si>
    <t>1.18</t>
  </si>
  <si>
    <t>1.19</t>
  </si>
  <si>
    <t>1.20</t>
  </si>
  <si>
    <t>1.21</t>
  </si>
  <si>
    <t>1.22</t>
  </si>
  <si>
    <t>1.23</t>
  </si>
  <si>
    <t>1.24</t>
  </si>
  <si>
    <t>1.25</t>
  </si>
  <si>
    <t>Parques infantiles</t>
  </si>
  <si>
    <t>Total Costos Directos Implementos a dotar</t>
  </si>
  <si>
    <t>IVA 19% (Se desagrega ya que los precios tienen iva incluido)</t>
  </si>
  <si>
    <t>SUB TOTAL IMPLEMENTOS DEPORTIVOS</t>
  </si>
  <si>
    <t>2. Costos Directos Formación Docente</t>
  </si>
  <si>
    <t>SUBTOTAL FORMACIÓN DOCENTE</t>
  </si>
  <si>
    <t>3. Costos Directos Transporte a cada sede</t>
  </si>
  <si>
    <t>TRANSPORTE</t>
  </si>
  <si>
    <t>SUBTOTAL TRANSPORTE</t>
  </si>
  <si>
    <t xml:space="preserve">COSTO DIRECTO DEL PROYECTO </t>
  </si>
  <si>
    <t>Promedio</t>
  </si>
  <si>
    <t>OFERTA ECONOMICA</t>
  </si>
  <si>
    <t>PRECIO TECHO UNITARIO (INCLUYE IVA / NO SE PUEDE MODIFICAR)</t>
  </si>
  <si>
    <t>PRECIOS OFERTA ECONÓMICA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</si>
</sst>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2" formatCode="_-&quot;$&quot;\ * #,##0_-;\-&quot;$&quot;\ * #,##0_-;_-&quot;$&quot;\ 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&quot;$&quot;\ * #,##0_-;\-&quot;$&quot;\ * #,##0_-;_-&quot;$&quot;\ * &quot;-&quot;??_-;_-@_-"/>
    <numFmt numFmtId="165" formatCode="_(&quot;$&quot;\ * #,##0.00_);_(&quot;$&quot;\ * \(#,##0.00\);_(&quot;$&quot;\ * &quot;-&quot;??_);_(@_)"/>
    <numFmt numFmtId="166" formatCode="_-&quot;$&quot;* #,##0.00_-;\-&quot;$&quot;* #,##0.00_-;_-&quot;$&quot;* &quot;-&quot;??_-;_-@_-"/>
    <numFmt numFmtId="167" formatCode="_-&quot;$&quot;* #,##0_-;\-&quot;$&quot;* #,##0_-;_-&quot;$&quot;* &quot;-&quot;_-;_-@_-"/>
    <numFmt numFmtId="168" formatCode="&quot;$&quot;#,##0.00"/>
  </numFmts>
  <fonts count="2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8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8"/>
      <color theme="1"/>
      <name val="Arial"/>
      <family val="2"/>
    </font>
    <font>
      <sz val="7"/>
      <color theme="1"/>
      <name val="Aptos Narrow"/>
      <family val="2"/>
      <scheme val="minor"/>
    </font>
    <font>
      <b/>
      <sz val="7"/>
      <color theme="1"/>
      <name val="Aptos Narrow"/>
      <family val="2"/>
      <scheme val="minor"/>
    </font>
    <font>
      <b/>
      <sz val="7"/>
      <name val="Aptos Narrow"/>
      <family val="2"/>
      <scheme val="minor"/>
    </font>
    <font>
      <b/>
      <sz val="7"/>
      <color rgb="FF000000"/>
      <name val="Aptos Narrow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0"/>
      <name val="Arial"/>
      <family val="2"/>
    </font>
    <font>
      <sz val="10"/>
      <name val="Aptos Narrow"/>
      <family val="2"/>
      <scheme val="minor"/>
    </font>
    <font>
      <sz val="10"/>
      <color rgb="FF000000"/>
      <name val="Arial Narrow"/>
      <family val="2"/>
    </font>
    <font>
      <b/>
      <sz val="10"/>
      <name val="Aptos Narrow"/>
      <family val="2"/>
      <scheme val="minor"/>
    </font>
    <font>
      <sz val="11"/>
      <name val="Arial Narrow"/>
      <family val="2"/>
    </font>
    <font>
      <b/>
      <sz val="10"/>
      <color theme="0"/>
      <name val="Arial Narrow"/>
      <family val="2"/>
    </font>
    <font>
      <sz val="8"/>
      <name val="Aptos Narrow"/>
      <family val="2"/>
      <scheme val="minor"/>
    </font>
    <font>
      <sz val="10"/>
      <color rgb="FF000000"/>
      <name val="Times New Roman"/>
      <family val="1"/>
    </font>
    <font>
      <b/>
      <sz val="11"/>
      <name val="Arial Narrow"/>
      <family val="2"/>
    </font>
    <font>
      <b/>
      <sz val="11"/>
      <color theme="0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0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5" fillId="0" borderId="0"/>
    <xf numFmtId="0" fontId="15" fillId="0" borderId="0"/>
    <xf numFmtId="9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6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166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0" borderId="0"/>
  </cellStyleXfs>
  <cellXfs count="97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0" borderId="0" xfId="0" applyAlignment="1">
      <alignment horizontal="center"/>
    </xf>
    <xf numFmtId="0" fontId="13" fillId="0" borderId="0" xfId="0" applyFont="1" applyAlignment="1">
      <alignment horizontal="center"/>
    </xf>
    <xf numFmtId="0" fontId="13" fillId="0" borderId="0" xfId="0" applyFont="1"/>
    <xf numFmtId="164" fontId="0" fillId="0" borderId="0" xfId="4" applyNumberFormat="1" applyFont="1"/>
    <xf numFmtId="0" fontId="2" fillId="0" borderId="0" xfId="0" applyFont="1" applyAlignment="1">
      <alignment horizontal="center"/>
    </xf>
    <xf numFmtId="164" fontId="2" fillId="0" borderId="0" xfId="4" applyNumberFormat="1" applyFont="1" applyAlignment="1">
      <alignment horizontal="center"/>
    </xf>
    <xf numFmtId="164" fontId="0" fillId="0" borderId="0" xfId="0" applyNumberFormat="1"/>
    <xf numFmtId="164" fontId="0" fillId="7" borderId="0" xfId="4" applyNumberFormat="1" applyFont="1" applyFill="1"/>
    <xf numFmtId="164" fontId="2" fillId="0" borderId="0" xfId="0" applyNumberFormat="1" applyFont="1"/>
    <xf numFmtId="0" fontId="16" fillId="0" borderId="0" xfId="0" applyFont="1"/>
    <xf numFmtId="0" fontId="14" fillId="0" borderId="1" xfId="0" applyFont="1" applyBorder="1" applyAlignment="1">
      <alignment vertical="center" wrapText="1"/>
    </xf>
    <xf numFmtId="0" fontId="19" fillId="0" borderId="1" xfId="0" applyFont="1" applyBorder="1"/>
    <xf numFmtId="164" fontId="16" fillId="0" borderId="0" xfId="4" applyNumberFormat="1" applyFont="1"/>
    <xf numFmtId="44" fontId="16" fillId="0" borderId="0" xfId="0" applyNumberFormat="1" applyFont="1"/>
    <xf numFmtId="44" fontId="24" fillId="8" borderId="1" xfId="4" applyFont="1" applyFill="1" applyBorder="1" applyAlignment="1">
      <alignment horizontal="center" vertical="center" wrapText="1"/>
    </xf>
    <xf numFmtId="0" fontId="24" fillId="8" borderId="1" xfId="0" applyFont="1" applyFill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 vertical="center" wrapText="1"/>
    </xf>
    <xf numFmtId="1" fontId="19" fillId="6" borderId="1" xfId="0" applyNumberFormat="1" applyFont="1" applyFill="1" applyBorder="1" applyAlignment="1">
      <alignment horizontal="center" vertical="center" wrapText="1"/>
    </xf>
    <xf numFmtId="164" fontId="19" fillId="6" borderId="1" xfId="4" applyNumberFormat="1" applyFont="1" applyFill="1" applyBorder="1"/>
    <xf numFmtId="2" fontId="14" fillId="0" borderId="1" xfId="0" applyNumberFormat="1" applyFont="1" applyBorder="1" applyAlignment="1">
      <alignment horizontal="center" vertical="center" wrapText="1"/>
    </xf>
    <xf numFmtId="1" fontId="14" fillId="0" borderId="1" xfId="0" applyNumberFormat="1" applyFont="1" applyBorder="1" applyAlignment="1">
      <alignment horizontal="center" vertical="center" wrapText="1"/>
    </xf>
    <xf numFmtId="44" fontId="14" fillId="0" borderId="1" xfId="0" applyNumberFormat="1" applyFont="1" applyBorder="1" applyAlignment="1">
      <alignment horizontal="right" vertical="center" wrapText="1"/>
    </xf>
    <xf numFmtId="2" fontId="14" fillId="6" borderId="1" xfId="0" applyNumberFormat="1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vertical="center" wrapText="1"/>
    </xf>
    <xf numFmtId="1" fontId="14" fillId="6" borderId="1" xfId="0" applyNumberFormat="1" applyFont="1" applyFill="1" applyBorder="1" applyAlignment="1">
      <alignment horizontal="center" vertical="center" wrapText="1"/>
    </xf>
    <xf numFmtId="44" fontId="14" fillId="6" borderId="1" xfId="0" applyNumberFormat="1" applyFont="1" applyFill="1" applyBorder="1" applyAlignment="1">
      <alignment vertical="center" wrapText="1"/>
    </xf>
    <xf numFmtId="164" fontId="14" fillId="6" borderId="1" xfId="0" applyNumberFormat="1" applyFont="1" applyFill="1" applyBorder="1" applyAlignment="1">
      <alignment horizontal="right" vertical="center" wrapText="1"/>
    </xf>
    <xf numFmtId="0" fontId="19" fillId="0" borderId="1" xfId="0" applyFont="1" applyBorder="1" applyAlignment="1">
      <alignment horizontal="center" vertical="center" wrapText="1"/>
    </xf>
    <xf numFmtId="44" fontId="19" fillId="6" borderId="1" xfId="4" applyFont="1" applyFill="1" applyBorder="1" applyAlignment="1">
      <alignment horizontal="center" vertical="center" wrapText="1"/>
    </xf>
    <xf numFmtId="44" fontId="19" fillId="0" borderId="1" xfId="4" applyFont="1" applyFill="1" applyBorder="1" applyAlignment="1">
      <alignment horizontal="center" vertical="center" wrapText="1"/>
    </xf>
    <xf numFmtId="168" fontId="23" fillId="6" borderId="1" xfId="4" applyNumberFormat="1" applyFont="1" applyFill="1" applyBorder="1" applyAlignment="1">
      <alignment horizontal="right" vertical="center" wrapText="1"/>
    </xf>
    <xf numFmtId="44" fontId="23" fillId="6" borderId="1" xfId="18" applyFont="1" applyFill="1" applyBorder="1" applyAlignment="1">
      <alignment horizontal="right" vertical="center" wrapText="1"/>
    </xf>
    <xf numFmtId="44" fontId="23" fillId="6" borderId="1" xfId="4" applyFont="1" applyFill="1" applyBorder="1" applyAlignment="1">
      <alignment horizontal="center" vertical="center" wrapText="1"/>
    </xf>
    <xf numFmtId="44" fontId="19" fillId="10" borderId="1" xfId="4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1" fontId="7" fillId="0" borderId="2" xfId="0" applyNumberFormat="1" applyFont="1" applyBorder="1" applyAlignment="1">
      <alignment horizontal="center" vertical="center"/>
    </xf>
    <xf numFmtId="1" fontId="7" fillId="0" borderId="3" xfId="0" applyNumberFormat="1" applyFont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4" fontId="24" fillId="8" borderId="1" xfId="4" applyFont="1" applyFill="1" applyBorder="1" applyAlignment="1">
      <alignment horizontal="center" vertical="center" wrapText="1"/>
    </xf>
    <xf numFmtId="1" fontId="13" fillId="0" borderId="4" xfId="0" applyNumberFormat="1" applyFont="1" applyBorder="1" applyAlignment="1">
      <alignment horizontal="center" vertical="center" wrapText="1"/>
    </xf>
    <xf numFmtId="1" fontId="13" fillId="0" borderId="5" xfId="0" applyNumberFormat="1" applyFont="1" applyBorder="1" applyAlignment="1">
      <alignment horizontal="center" vertical="center" wrapText="1"/>
    </xf>
    <xf numFmtId="1" fontId="13" fillId="0" borderId="6" xfId="0" applyNumberFormat="1" applyFont="1" applyBorder="1" applyAlignment="1">
      <alignment horizontal="center" vertical="center" wrapText="1"/>
    </xf>
    <xf numFmtId="2" fontId="24" fillId="8" borderId="1" xfId="0" applyNumberFormat="1" applyFont="1" applyFill="1" applyBorder="1" applyAlignment="1">
      <alignment horizontal="center" vertical="center" wrapText="1"/>
    </xf>
    <xf numFmtId="2" fontId="24" fillId="9" borderId="1" xfId="0" applyNumberFormat="1" applyFont="1" applyFill="1" applyBorder="1" applyAlignment="1">
      <alignment horizontal="left" vertical="center" wrapText="1"/>
    </xf>
    <xf numFmtId="2" fontId="20" fillId="9" borderId="7" xfId="0" applyNumberFormat="1" applyFont="1" applyFill="1" applyBorder="1" applyAlignment="1">
      <alignment horizontal="center" vertical="center" wrapText="1"/>
    </xf>
    <xf numFmtId="2" fontId="20" fillId="9" borderId="8" xfId="0" applyNumberFormat="1" applyFont="1" applyFill="1" applyBorder="1" applyAlignment="1">
      <alignment horizontal="center" vertical="center" wrapText="1"/>
    </xf>
    <xf numFmtId="2" fontId="20" fillId="9" borderId="9" xfId="0" applyNumberFormat="1" applyFont="1" applyFill="1" applyBorder="1" applyAlignment="1">
      <alignment horizontal="center" vertical="center" wrapText="1"/>
    </xf>
    <xf numFmtId="2" fontId="23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8" fillId="6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</cellXfs>
  <cellStyles count="20">
    <cellStyle name="Currency 3" xfId="13" xr:uid="{82A569A5-9A94-45AC-AB0E-D9098722F523}"/>
    <cellStyle name="Millares 2" xfId="1" xr:uid="{36E9AA1D-C304-4B5E-9D62-2BD6024C3FAF}"/>
    <cellStyle name="Millares 3" xfId="2" xr:uid="{4E319BA6-ED9E-4366-B001-79DA4B12469B}"/>
    <cellStyle name="Moneda" xfId="4" builtinId="4"/>
    <cellStyle name="Moneda [0] 2" xfId="15" xr:uid="{8646F2B2-C577-414F-82E3-C59B259577C2}"/>
    <cellStyle name="Moneda [0] 3" xfId="16" xr:uid="{18B89534-6619-4B2F-B070-CD1E843AF679}"/>
    <cellStyle name="Moneda 2" xfId="3" xr:uid="{990E39B6-527A-462D-9E7C-48EC81BB8B8C}"/>
    <cellStyle name="Moneda 2 2" xfId="14" xr:uid="{FBBF8864-FCD2-464C-977E-0040F2AD6C33}"/>
    <cellStyle name="Moneda 2 2 4" xfId="8" xr:uid="{0F840CAE-485E-4A9D-A7E4-0F9BDFE96286}"/>
    <cellStyle name="Moneda 3" xfId="9" xr:uid="{D93C7560-41A3-4E55-974E-B15371A102AA}"/>
    <cellStyle name="Moneda 4" xfId="10" xr:uid="{6BD00527-DE61-4668-811B-159435678B45}"/>
    <cellStyle name="Moneda 5" xfId="17" xr:uid="{CE192767-DE66-4BBC-A761-6042B5CCD124}"/>
    <cellStyle name="Moneda 6" xfId="18" xr:uid="{DCC67504-0ABD-4A52-8E4B-EA0B0920CD22}"/>
    <cellStyle name="Normal" xfId="0" builtinId="0"/>
    <cellStyle name="Normal 2" xfId="19" xr:uid="{FC7C68F8-9904-4939-B2CA-45CF01249D89}"/>
    <cellStyle name="Normal 2 2 3" xfId="5" xr:uid="{CF9A40DE-2E8D-4846-8948-1CB25F7E27A6}"/>
    <cellStyle name="Normal 3" xfId="11" xr:uid="{9B763815-A6EB-4683-8D23-4F6EDA622F80}"/>
    <cellStyle name="Normal 3 2" xfId="6" xr:uid="{ED5BC6A0-D2CF-4C15-B6A6-18DCAC516A80}"/>
    <cellStyle name="Normal 4" xfId="12" xr:uid="{1FEFF891-C689-4C1D-ADA7-0A409790A339}"/>
    <cellStyle name="Porcentaje 2 2" xfId="7" xr:uid="{2BEE8E50-8A0B-4783-8C3A-753A88B84A27}"/>
  </cellStyles>
  <dxfs count="0"/>
  <tableStyles count="0" defaultTableStyle="TableStyleMedium2" defaultPivotStyle="PivotStyleLight16"/>
  <colors>
    <mruColors>
      <color rgb="FFF7F1C1"/>
      <color rgb="FFFFFFFF"/>
      <color rgb="FFF5EDB0"/>
      <color rgb="FFFAF4C8"/>
      <color rgb="FFFCF8D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43875-B042-488B-9865-B890B40968E4}">
  <dimension ref="A4:CY42"/>
  <sheetViews>
    <sheetView topLeftCell="A13" zoomScale="90" zoomScaleNormal="90" workbookViewId="0">
      <selection activeCell="A40" sqref="A40:A41"/>
    </sheetView>
  </sheetViews>
  <sheetFormatPr baseColWidth="10" defaultColWidth="11.42578125" defaultRowHeight="15" x14ac:dyDescent="0.25"/>
  <cols>
    <col min="1" max="1" width="10.85546875" customWidth="1"/>
    <col min="2" max="2" width="20.28515625" customWidth="1"/>
    <col min="3" max="3" width="14" bestFit="1" customWidth="1"/>
    <col min="4" max="4" width="63.140625" customWidth="1"/>
    <col min="5" max="5" width="19.28515625" bestFit="1" customWidth="1"/>
    <col min="8" max="8" width="10.7109375" customWidth="1"/>
    <col min="26" max="26" width="0" hidden="1" customWidth="1"/>
    <col min="29" max="29" width="0" hidden="1" customWidth="1"/>
    <col min="32" max="32" width="0" hidden="1" customWidth="1"/>
    <col min="35" max="35" width="0" hidden="1" customWidth="1"/>
    <col min="38" max="38" width="0" hidden="1" customWidth="1"/>
    <col min="41" max="41" width="0" hidden="1" customWidth="1"/>
    <col min="44" max="44" width="0" hidden="1" customWidth="1"/>
    <col min="47" max="47" width="0" hidden="1" customWidth="1"/>
    <col min="50" max="50" width="0" hidden="1" customWidth="1"/>
    <col min="53" max="53" width="0" hidden="1" customWidth="1"/>
    <col min="56" max="56" width="0" hidden="1" customWidth="1"/>
    <col min="59" max="59" width="0" hidden="1" customWidth="1"/>
    <col min="62" max="62" width="0" hidden="1" customWidth="1"/>
    <col min="65" max="65" width="0" hidden="1" customWidth="1"/>
    <col min="77" max="77" width="0" hidden="1" customWidth="1"/>
    <col min="80" max="80" width="0" hidden="1" customWidth="1"/>
    <col min="83" max="83" width="0" hidden="1" customWidth="1"/>
    <col min="86" max="86" width="0" hidden="1" customWidth="1"/>
    <col min="89" max="103" width="0" hidden="1" customWidth="1"/>
  </cols>
  <sheetData>
    <row r="4" spans="1:103" s="16" customFormat="1" ht="30.75" customHeight="1" x14ac:dyDescent="0.25">
      <c r="A4" s="70" t="s">
        <v>0</v>
      </c>
      <c r="B4" s="81" t="s">
        <v>1</v>
      </c>
      <c r="C4" s="81"/>
      <c r="D4" s="81" t="s">
        <v>2</v>
      </c>
      <c r="E4" s="81"/>
      <c r="F4" s="81" t="s">
        <v>3</v>
      </c>
      <c r="G4" s="81"/>
      <c r="H4" s="81"/>
      <c r="I4" s="82" t="s">
        <v>4</v>
      </c>
      <c r="J4" s="70" t="s">
        <v>5</v>
      </c>
      <c r="K4" s="70" t="s">
        <v>6</v>
      </c>
      <c r="L4" s="80" t="s">
        <v>7</v>
      </c>
      <c r="M4" s="69" t="s">
        <v>8</v>
      </c>
      <c r="N4" s="69" t="s">
        <v>9</v>
      </c>
      <c r="O4" s="69" t="s">
        <v>10</v>
      </c>
      <c r="P4" s="69" t="s">
        <v>11</v>
      </c>
      <c r="Q4" s="59" t="s">
        <v>12</v>
      </c>
      <c r="R4" s="59"/>
      <c r="S4" s="59"/>
      <c r="T4" s="59" t="s">
        <v>13</v>
      </c>
      <c r="U4" s="59"/>
      <c r="V4" s="59"/>
      <c r="W4" s="59" t="s">
        <v>14</v>
      </c>
      <c r="X4" s="59"/>
      <c r="Y4" s="59"/>
      <c r="Z4" s="59" t="s">
        <v>15</v>
      </c>
      <c r="AA4" s="59"/>
      <c r="AB4" s="59"/>
      <c r="AC4" s="59" t="s">
        <v>16</v>
      </c>
      <c r="AD4" s="59"/>
      <c r="AE4" s="59"/>
      <c r="AF4" s="59" t="s">
        <v>17</v>
      </c>
      <c r="AG4" s="59"/>
      <c r="AH4" s="59"/>
      <c r="AI4" s="59" t="s">
        <v>18</v>
      </c>
      <c r="AJ4" s="59"/>
      <c r="AK4" s="59"/>
      <c r="AL4" s="59" t="s">
        <v>19</v>
      </c>
      <c r="AM4" s="59"/>
      <c r="AN4" s="59"/>
      <c r="AO4" s="59" t="s">
        <v>20</v>
      </c>
      <c r="AP4" s="59"/>
      <c r="AQ4" s="59"/>
      <c r="AR4" s="59" t="s">
        <v>21</v>
      </c>
      <c r="AS4" s="59"/>
      <c r="AT4" s="59"/>
      <c r="AU4" s="59" t="s">
        <v>22</v>
      </c>
      <c r="AV4" s="59"/>
      <c r="AW4" s="59"/>
      <c r="AX4" s="59" t="s">
        <v>23</v>
      </c>
      <c r="AY4" s="59"/>
      <c r="AZ4" s="59"/>
      <c r="BA4" s="59" t="s">
        <v>24</v>
      </c>
      <c r="BB4" s="59"/>
      <c r="BC4" s="59"/>
      <c r="BD4" s="59" t="s">
        <v>25</v>
      </c>
      <c r="BE4" s="59"/>
      <c r="BF4" s="59"/>
      <c r="BG4" s="59" t="s">
        <v>26</v>
      </c>
      <c r="BH4" s="59"/>
      <c r="BI4" s="59"/>
      <c r="BJ4" s="59" t="s">
        <v>27</v>
      </c>
      <c r="BK4" s="59"/>
      <c r="BL4" s="59"/>
      <c r="BM4" s="59" t="s">
        <v>28</v>
      </c>
      <c r="BN4" s="59"/>
      <c r="BO4" s="59"/>
      <c r="BP4" s="60" t="s">
        <v>29</v>
      </c>
      <c r="BQ4" s="61"/>
      <c r="BR4" s="62"/>
      <c r="BS4" s="59" t="s">
        <v>30</v>
      </c>
      <c r="BT4" s="59"/>
      <c r="BU4" s="59"/>
      <c r="BV4" s="59" t="s">
        <v>31</v>
      </c>
      <c r="BW4" s="59"/>
      <c r="BX4" s="59"/>
      <c r="BY4" s="59" t="s">
        <v>32</v>
      </c>
      <c r="BZ4" s="59"/>
      <c r="CA4" s="59"/>
      <c r="CB4" s="59" t="s">
        <v>33</v>
      </c>
      <c r="CC4" s="59"/>
      <c r="CD4" s="59"/>
      <c r="CE4" s="59" t="s">
        <v>34</v>
      </c>
      <c r="CF4" s="59"/>
      <c r="CG4" s="59"/>
      <c r="CH4" s="60" t="s">
        <v>35</v>
      </c>
      <c r="CI4" s="61"/>
      <c r="CJ4" s="62"/>
      <c r="CK4" s="59" t="s">
        <v>36</v>
      </c>
      <c r="CL4" s="59"/>
      <c r="CM4" s="59"/>
      <c r="CN4" s="59" t="s">
        <v>37</v>
      </c>
      <c r="CO4" s="59"/>
      <c r="CP4" s="59"/>
      <c r="CQ4" s="59" t="s">
        <v>38</v>
      </c>
      <c r="CR4" s="59"/>
      <c r="CS4" s="59"/>
      <c r="CT4" s="59" t="s">
        <v>39</v>
      </c>
      <c r="CU4" s="59"/>
      <c r="CV4" s="59"/>
      <c r="CW4" s="59" t="s">
        <v>40</v>
      </c>
      <c r="CX4" s="59"/>
      <c r="CY4" s="59"/>
    </row>
    <row r="5" spans="1:103" s="16" customFormat="1" ht="33" customHeight="1" x14ac:dyDescent="0.25">
      <c r="A5" s="70"/>
      <c r="B5" s="17" t="s">
        <v>1</v>
      </c>
      <c r="C5" s="17" t="s">
        <v>41</v>
      </c>
      <c r="D5" s="17" t="s">
        <v>2</v>
      </c>
      <c r="E5" s="17" t="s">
        <v>42</v>
      </c>
      <c r="F5" s="81" t="s">
        <v>43</v>
      </c>
      <c r="G5" s="81"/>
      <c r="H5" s="15" t="s">
        <v>44</v>
      </c>
      <c r="I5" s="82"/>
      <c r="J5" s="70"/>
      <c r="K5" s="70"/>
      <c r="L5" s="80"/>
      <c r="M5" s="69"/>
      <c r="N5" s="69"/>
      <c r="O5" s="69"/>
      <c r="P5" s="69"/>
      <c r="Q5" s="18" t="s">
        <v>45</v>
      </c>
      <c r="R5" s="18" t="s">
        <v>46</v>
      </c>
      <c r="S5" s="19" t="s">
        <v>47</v>
      </c>
      <c r="T5" s="18" t="s">
        <v>45</v>
      </c>
      <c r="U5" s="18" t="s">
        <v>46</v>
      </c>
      <c r="V5" s="19" t="s">
        <v>47</v>
      </c>
      <c r="W5" s="18" t="s">
        <v>45</v>
      </c>
      <c r="X5" s="18" t="s">
        <v>46</v>
      </c>
      <c r="Y5" s="19" t="s">
        <v>47</v>
      </c>
      <c r="Z5" s="18" t="s">
        <v>45</v>
      </c>
      <c r="AA5" s="18" t="s">
        <v>46</v>
      </c>
      <c r="AB5" s="19" t="s">
        <v>47</v>
      </c>
      <c r="AC5" s="18" t="s">
        <v>45</v>
      </c>
      <c r="AD5" s="18" t="s">
        <v>46</v>
      </c>
      <c r="AE5" s="19" t="s">
        <v>47</v>
      </c>
      <c r="AF5" s="18" t="s">
        <v>45</v>
      </c>
      <c r="AG5" s="18" t="s">
        <v>46</v>
      </c>
      <c r="AH5" s="19" t="s">
        <v>47</v>
      </c>
      <c r="AI5" s="18" t="s">
        <v>45</v>
      </c>
      <c r="AJ5" s="18" t="s">
        <v>46</v>
      </c>
      <c r="AK5" s="19" t="s">
        <v>47</v>
      </c>
      <c r="AL5" s="18" t="s">
        <v>45</v>
      </c>
      <c r="AM5" s="18" t="s">
        <v>46</v>
      </c>
      <c r="AN5" s="19" t="s">
        <v>47</v>
      </c>
      <c r="AO5" s="18" t="s">
        <v>45</v>
      </c>
      <c r="AP5" s="18" t="s">
        <v>46</v>
      </c>
      <c r="AQ5" s="19" t="s">
        <v>47</v>
      </c>
      <c r="AR5" s="18" t="s">
        <v>45</v>
      </c>
      <c r="AS5" s="18" t="s">
        <v>46</v>
      </c>
      <c r="AT5" s="19" t="s">
        <v>47</v>
      </c>
      <c r="AU5" s="18" t="s">
        <v>45</v>
      </c>
      <c r="AV5" s="18" t="s">
        <v>46</v>
      </c>
      <c r="AW5" s="19" t="s">
        <v>47</v>
      </c>
      <c r="AX5" s="18" t="s">
        <v>45</v>
      </c>
      <c r="AY5" s="18" t="s">
        <v>46</v>
      </c>
      <c r="AZ5" s="19" t="s">
        <v>47</v>
      </c>
      <c r="BA5" s="18" t="s">
        <v>45</v>
      </c>
      <c r="BB5" s="18" t="s">
        <v>46</v>
      </c>
      <c r="BC5" s="19" t="s">
        <v>47</v>
      </c>
      <c r="BD5" s="18" t="s">
        <v>45</v>
      </c>
      <c r="BE5" s="18" t="s">
        <v>46</v>
      </c>
      <c r="BF5" s="19" t="s">
        <v>47</v>
      </c>
      <c r="BG5" s="18" t="s">
        <v>45</v>
      </c>
      <c r="BH5" s="18" t="s">
        <v>46</v>
      </c>
      <c r="BI5" s="19" t="s">
        <v>47</v>
      </c>
      <c r="BJ5" s="18" t="s">
        <v>45</v>
      </c>
      <c r="BK5" s="18" t="s">
        <v>46</v>
      </c>
      <c r="BL5" s="19" t="s">
        <v>47</v>
      </c>
      <c r="BM5" s="18" t="s">
        <v>45</v>
      </c>
      <c r="BN5" s="18" t="s">
        <v>46</v>
      </c>
      <c r="BO5" s="19" t="s">
        <v>47</v>
      </c>
      <c r="BP5" s="18" t="s">
        <v>45</v>
      </c>
      <c r="BQ5" s="18" t="s">
        <v>46</v>
      </c>
      <c r="BR5" s="19" t="s">
        <v>47</v>
      </c>
      <c r="BS5" s="18" t="s">
        <v>45</v>
      </c>
      <c r="BT5" s="18" t="s">
        <v>46</v>
      </c>
      <c r="BU5" s="19" t="s">
        <v>47</v>
      </c>
      <c r="BV5" s="18" t="s">
        <v>45</v>
      </c>
      <c r="BW5" s="18" t="s">
        <v>46</v>
      </c>
      <c r="BX5" s="19" t="s">
        <v>47</v>
      </c>
      <c r="BY5" s="18" t="s">
        <v>45</v>
      </c>
      <c r="BZ5" s="18" t="s">
        <v>46</v>
      </c>
      <c r="CA5" s="19" t="s">
        <v>47</v>
      </c>
      <c r="CB5" s="18" t="s">
        <v>45</v>
      </c>
      <c r="CC5" s="18" t="s">
        <v>46</v>
      </c>
      <c r="CD5" s="19" t="s">
        <v>47</v>
      </c>
      <c r="CE5" s="18" t="s">
        <v>45</v>
      </c>
      <c r="CF5" s="18" t="s">
        <v>46</v>
      </c>
      <c r="CG5" s="19" t="s">
        <v>47</v>
      </c>
      <c r="CH5" s="18" t="s">
        <v>45</v>
      </c>
      <c r="CI5" s="18" t="s">
        <v>46</v>
      </c>
      <c r="CJ5" s="19" t="s">
        <v>47</v>
      </c>
      <c r="CK5" s="18" t="s">
        <v>45</v>
      </c>
      <c r="CL5" s="18" t="s">
        <v>46</v>
      </c>
      <c r="CM5" s="19" t="s">
        <v>47</v>
      </c>
      <c r="CN5" s="18" t="s">
        <v>45</v>
      </c>
      <c r="CO5" s="18" t="s">
        <v>46</v>
      </c>
      <c r="CP5" s="19" t="s">
        <v>47</v>
      </c>
      <c r="CQ5" s="18" t="s">
        <v>45</v>
      </c>
      <c r="CR5" s="18" t="s">
        <v>46</v>
      </c>
      <c r="CS5" s="19" t="s">
        <v>47</v>
      </c>
      <c r="CT5" s="18" t="s">
        <v>45</v>
      </c>
      <c r="CU5" s="18" t="s">
        <v>46</v>
      </c>
      <c r="CV5" s="19" t="s">
        <v>47</v>
      </c>
      <c r="CW5" s="18" t="s">
        <v>45</v>
      </c>
      <c r="CX5" s="18" t="s">
        <v>46</v>
      </c>
      <c r="CY5" s="19" t="s">
        <v>47</v>
      </c>
    </row>
    <row r="6" spans="1:103" ht="22.5" customHeight="1" x14ac:dyDescent="0.25">
      <c r="A6" s="74">
        <v>1</v>
      </c>
      <c r="B6" s="76" t="s">
        <v>48</v>
      </c>
      <c r="C6" s="78">
        <v>147288000141</v>
      </c>
      <c r="D6" s="4" t="s">
        <v>49</v>
      </c>
      <c r="E6" s="5">
        <v>147288000183</v>
      </c>
      <c r="F6" s="6" t="s">
        <v>50</v>
      </c>
      <c r="G6" s="6" t="s">
        <v>51</v>
      </c>
      <c r="H6" s="1" t="s">
        <v>52</v>
      </c>
      <c r="I6" s="1"/>
      <c r="J6" s="7">
        <v>7</v>
      </c>
      <c r="K6" s="7">
        <v>7</v>
      </c>
      <c r="L6" s="20">
        <v>191</v>
      </c>
      <c r="M6" s="1">
        <v>25</v>
      </c>
      <c r="N6" s="1">
        <v>166</v>
      </c>
      <c r="O6" s="1">
        <v>0</v>
      </c>
      <c r="P6" s="1">
        <v>0</v>
      </c>
      <c r="Q6" s="12">
        <v>0</v>
      </c>
      <c r="R6" s="12">
        <v>0</v>
      </c>
      <c r="S6" s="12">
        <v>0</v>
      </c>
      <c r="T6" s="12">
        <v>0</v>
      </c>
      <c r="U6" s="12">
        <v>0</v>
      </c>
      <c r="V6" s="13">
        <v>0</v>
      </c>
      <c r="W6" s="12">
        <v>0</v>
      </c>
      <c r="X6" s="12">
        <v>0</v>
      </c>
      <c r="Y6" s="13">
        <v>0</v>
      </c>
      <c r="Z6" s="12">
        <v>0</v>
      </c>
      <c r="AA6" s="12">
        <v>0</v>
      </c>
      <c r="AB6" s="13">
        <v>0</v>
      </c>
      <c r="AC6" s="12">
        <v>0</v>
      </c>
      <c r="AD6" s="12">
        <v>0</v>
      </c>
      <c r="AE6" s="13">
        <v>0</v>
      </c>
      <c r="AF6" s="12">
        <v>0</v>
      </c>
      <c r="AG6" s="12">
        <v>0</v>
      </c>
      <c r="AH6" s="13">
        <v>0</v>
      </c>
      <c r="AI6" s="12">
        <v>0</v>
      </c>
      <c r="AJ6" s="12">
        <v>0</v>
      </c>
      <c r="AK6" s="13">
        <v>0</v>
      </c>
      <c r="AL6" s="12">
        <v>0</v>
      </c>
      <c r="AM6" s="12">
        <v>6</v>
      </c>
      <c r="AN6" s="13">
        <v>6</v>
      </c>
      <c r="AO6" s="12">
        <v>0</v>
      </c>
      <c r="AP6" s="12">
        <v>2</v>
      </c>
      <c r="AQ6" s="13">
        <v>2</v>
      </c>
      <c r="AR6" s="12">
        <v>0</v>
      </c>
      <c r="AS6" s="12">
        <v>19</v>
      </c>
      <c r="AT6" s="13">
        <v>19</v>
      </c>
      <c r="AU6" s="12">
        <v>0</v>
      </c>
      <c r="AV6" s="12">
        <v>19</v>
      </c>
      <c r="AW6" s="13">
        <v>19</v>
      </c>
      <c r="AX6" s="12">
        <v>0</v>
      </c>
      <c r="AY6" s="12">
        <v>2</v>
      </c>
      <c r="AZ6" s="13">
        <v>2</v>
      </c>
      <c r="BA6" s="12">
        <v>0</v>
      </c>
      <c r="BB6" s="12">
        <v>19</v>
      </c>
      <c r="BC6" s="13">
        <v>19</v>
      </c>
      <c r="BD6" s="12">
        <v>0</v>
      </c>
      <c r="BE6" s="12">
        <v>8</v>
      </c>
      <c r="BF6" s="13">
        <v>8</v>
      </c>
      <c r="BG6" s="12">
        <v>0</v>
      </c>
      <c r="BH6" s="12">
        <v>0</v>
      </c>
      <c r="BI6" s="13">
        <v>0</v>
      </c>
      <c r="BJ6" s="12">
        <v>0</v>
      </c>
      <c r="BK6" s="12">
        <v>0</v>
      </c>
      <c r="BL6" s="13">
        <v>0</v>
      </c>
      <c r="BM6" s="12">
        <v>0</v>
      </c>
      <c r="BN6" s="12">
        <v>1</v>
      </c>
      <c r="BO6" s="13">
        <v>1</v>
      </c>
      <c r="BP6" s="12">
        <v>0</v>
      </c>
      <c r="BQ6" s="12">
        <v>2</v>
      </c>
      <c r="BR6" s="13">
        <v>2</v>
      </c>
      <c r="BS6" s="12">
        <v>0</v>
      </c>
      <c r="BT6" s="12">
        <v>2</v>
      </c>
      <c r="BU6" s="13">
        <v>2</v>
      </c>
      <c r="BV6" s="12">
        <v>0</v>
      </c>
      <c r="BW6" s="12">
        <v>0</v>
      </c>
      <c r="BX6" s="13">
        <v>0</v>
      </c>
      <c r="BY6" s="12">
        <v>0</v>
      </c>
      <c r="BZ6" s="12">
        <v>0</v>
      </c>
      <c r="CA6" s="13">
        <v>0</v>
      </c>
      <c r="CB6" s="12">
        <v>0</v>
      </c>
      <c r="CC6" s="12">
        <v>2</v>
      </c>
      <c r="CD6" s="13">
        <v>2</v>
      </c>
      <c r="CE6" s="12">
        <v>0</v>
      </c>
      <c r="CF6" s="12">
        <v>0</v>
      </c>
      <c r="CG6" s="13">
        <v>0</v>
      </c>
      <c r="CH6" s="12">
        <v>0</v>
      </c>
      <c r="CI6" s="12">
        <v>0.58333333333333337</v>
      </c>
      <c r="CJ6" s="13">
        <v>1</v>
      </c>
      <c r="CK6" s="12">
        <v>0</v>
      </c>
      <c r="CL6" s="12">
        <v>0</v>
      </c>
      <c r="CM6" s="13">
        <v>0</v>
      </c>
      <c r="CN6" s="12">
        <v>0</v>
      </c>
      <c r="CO6" s="12">
        <v>0</v>
      </c>
      <c r="CP6" s="13">
        <v>0</v>
      </c>
      <c r="CQ6" s="12">
        <v>0</v>
      </c>
      <c r="CR6" s="12">
        <v>0</v>
      </c>
      <c r="CS6" s="13">
        <v>0</v>
      </c>
      <c r="CT6" s="12">
        <v>0</v>
      </c>
      <c r="CU6" s="12">
        <v>0</v>
      </c>
      <c r="CV6" s="13">
        <v>0</v>
      </c>
      <c r="CW6" s="12">
        <v>0</v>
      </c>
      <c r="CX6" s="12">
        <v>0</v>
      </c>
      <c r="CY6" s="13">
        <v>0</v>
      </c>
    </row>
    <row r="7" spans="1:103" x14ac:dyDescent="0.25">
      <c r="A7" s="75"/>
      <c r="B7" s="77"/>
      <c r="C7" s="79"/>
      <c r="D7" s="65" t="s">
        <v>53</v>
      </c>
      <c r="E7" s="66"/>
      <c r="F7" s="66"/>
      <c r="G7" s="66"/>
      <c r="H7" s="67"/>
      <c r="I7" s="2"/>
      <c r="J7" s="3">
        <v>7</v>
      </c>
      <c r="K7" s="3">
        <v>7</v>
      </c>
      <c r="L7" s="3">
        <v>191</v>
      </c>
      <c r="M7" s="3">
        <v>25</v>
      </c>
      <c r="N7" s="3">
        <v>166</v>
      </c>
      <c r="O7" s="3">
        <v>0</v>
      </c>
      <c r="P7" s="3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14">
        <v>0</v>
      </c>
      <c r="X7" s="14">
        <v>0</v>
      </c>
      <c r="Y7" s="14">
        <v>0</v>
      </c>
      <c r="Z7" s="14">
        <v>0</v>
      </c>
      <c r="AA7" s="14">
        <v>0</v>
      </c>
      <c r="AB7" s="14">
        <v>0</v>
      </c>
      <c r="AC7" s="14">
        <v>0</v>
      </c>
      <c r="AD7" s="14">
        <v>0</v>
      </c>
      <c r="AE7" s="14">
        <v>0</v>
      </c>
      <c r="AF7" s="14">
        <v>0</v>
      </c>
      <c r="AG7" s="14">
        <v>0</v>
      </c>
      <c r="AH7" s="14">
        <v>0</v>
      </c>
      <c r="AI7" s="14">
        <v>0</v>
      </c>
      <c r="AJ7" s="14">
        <v>0</v>
      </c>
      <c r="AK7" s="14">
        <v>0</v>
      </c>
      <c r="AL7" s="14">
        <v>0</v>
      </c>
      <c r="AM7" s="14">
        <v>6</v>
      </c>
      <c r="AN7" s="14">
        <v>6</v>
      </c>
      <c r="AO7" s="14">
        <v>0</v>
      </c>
      <c r="AP7" s="14">
        <v>2</v>
      </c>
      <c r="AQ7" s="14">
        <v>2</v>
      </c>
      <c r="AR7" s="14">
        <v>0</v>
      </c>
      <c r="AS7" s="14">
        <v>19</v>
      </c>
      <c r="AT7" s="14">
        <v>19</v>
      </c>
      <c r="AU7" s="14">
        <v>0</v>
      </c>
      <c r="AV7" s="14">
        <v>19</v>
      </c>
      <c r="AW7" s="14">
        <v>19</v>
      </c>
      <c r="AX7" s="14">
        <v>0</v>
      </c>
      <c r="AY7" s="14">
        <v>2</v>
      </c>
      <c r="AZ7" s="14">
        <v>2</v>
      </c>
      <c r="BA7" s="14">
        <v>0</v>
      </c>
      <c r="BB7" s="14">
        <v>19</v>
      </c>
      <c r="BC7" s="14">
        <v>19</v>
      </c>
      <c r="BD7" s="14">
        <v>0</v>
      </c>
      <c r="BE7" s="14">
        <v>8</v>
      </c>
      <c r="BF7" s="14">
        <v>8</v>
      </c>
      <c r="BG7" s="14">
        <v>0</v>
      </c>
      <c r="BH7" s="14">
        <v>0</v>
      </c>
      <c r="BI7" s="14">
        <v>0</v>
      </c>
      <c r="BJ7" s="14">
        <v>0</v>
      </c>
      <c r="BK7" s="14">
        <v>0</v>
      </c>
      <c r="BL7" s="14">
        <v>0</v>
      </c>
      <c r="BM7" s="14">
        <v>0</v>
      </c>
      <c r="BN7" s="14">
        <v>1</v>
      </c>
      <c r="BO7" s="14">
        <v>1</v>
      </c>
      <c r="BP7" s="14">
        <v>0</v>
      </c>
      <c r="BQ7" s="14">
        <v>2</v>
      </c>
      <c r="BR7" s="14">
        <v>2</v>
      </c>
      <c r="BS7" s="14">
        <v>0</v>
      </c>
      <c r="BT7" s="14">
        <v>2</v>
      </c>
      <c r="BU7" s="14">
        <v>2</v>
      </c>
      <c r="BV7" s="14">
        <v>0</v>
      </c>
      <c r="BW7" s="14">
        <v>0</v>
      </c>
      <c r="BX7" s="14">
        <v>0</v>
      </c>
      <c r="BY7" s="14">
        <v>0</v>
      </c>
      <c r="BZ7" s="14">
        <v>0</v>
      </c>
      <c r="CA7" s="14">
        <v>0</v>
      </c>
      <c r="CB7" s="14">
        <v>0</v>
      </c>
      <c r="CC7" s="14">
        <v>2</v>
      </c>
      <c r="CD7" s="14">
        <v>2</v>
      </c>
      <c r="CE7" s="14">
        <v>0</v>
      </c>
      <c r="CF7" s="14">
        <v>0</v>
      </c>
      <c r="CG7" s="14">
        <v>0</v>
      </c>
      <c r="CH7" s="14">
        <v>0</v>
      </c>
      <c r="CI7" s="14">
        <v>0.58333333333333337</v>
      </c>
      <c r="CJ7" s="14">
        <v>1</v>
      </c>
      <c r="CK7" s="14">
        <v>0</v>
      </c>
      <c r="CL7" s="14">
        <v>0</v>
      </c>
      <c r="CM7" s="14">
        <v>0</v>
      </c>
      <c r="CN7" s="14">
        <v>0</v>
      </c>
      <c r="CO7" s="14">
        <v>0</v>
      </c>
      <c r="CP7" s="14">
        <v>0</v>
      </c>
      <c r="CQ7" s="14">
        <v>0</v>
      </c>
      <c r="CR7" s="14">
        <v>0</v>
      </c>
      <c r="CS7" s="14">
        <v>0</v>
      </c>
      <c r="CT7" s="14">
        <v>0</v>
      </c>
      <c r="CU7" s="14">
        <v>0</v>
      </c>
      <c r="CV7" s="14">
        <v>0</v>
      </c>
      <c r="CW7" s="14">
        <v>0</v>
      </c>
      <c r="CX7" s="14">
        <v>0</v>
      </c>
      <c r="CY7" s="14">
        <v>0</v>
      </c>
    </row>
    <row r="8" spans="1:103" x14ac:dyDescent="0.25">
      <c r="A8" s="71">
        <v>2</v>
      </c>
      <c r="B8" s="68" t="s">
        <v>54</v>
      </c>
      <c r="C8" s="64"/>
      <c r="D8" s="1" t="s">
        <v>55</v>
      </c>
      <c r="E8" s="5">
        <v>147288000833</v>
      </c>
      <c r="F8" s="8">
        <v>10515469</v>
      </c>
      <c r="G8" s="8">
        <v>-74195576</v>
      </c>
      <c r="H8" s="1" t="s">
        <v>52</v>
      </c>
      <c r="I8" s="1" t="s">
        <v>56</v>
      </c>
      <c r="J8" s="7">
        <v>21</v>
      </c>
      <c r="K8" s="7">
        <v>41</v>
      </c>
      <c r="L8" s="20">
        <v>1707</v>
      </c>
      <c r="M8" s="1">
        <v>26</v>
      </c>
      <c r="N8" s="1">
        <v>906</v>
      </c>
      <c r="O8" s="1">
        <v>775</v>
      </c>
      <c r="P8" s="1">
        <v>0</v>
      </c>
      <c r="Q8" s="12">
        <v>0</v>
      </c>
      <c r="R8" s="12">
        <v>1</v>
      </c>
      <c r="S8" s="12">
        <v>1</v>
      </c>
      <c r="T8" s="12">
        <v>0</v>
      </c>
      <c r="U8" s="12">
        <v>1</v>
      </c>
      <c r="V8" s="13">
        <v>1</v>
      </c>
      <c r="W8" s="12">
        <v>0</v>
      </c>
      <c r="X8" s="12">
        <v>1</v>
      </c>
      <c r="Y8" s="13">
        <v>1</v>
      </c>
      <c r="Z8" s="12">
        <v>0</v>
      </c>
      <c r="AA8" s="12">
        <v>1</v>
      </c>
      <c r="AB8" s="13">
        <v>1</v>
      </c>
      <c r="AC8" s="12">
        <v>0</v>
      </c>
      <c r="AD8" s="12">
        <v>1</v>
      </c>
      <c r="AE8" s="13">
        <v>1</v>
      </c>
      <c r="AF8" s="12">
        <v>0</v>
      </c>
      <c r="AG8" s="12">
        <v>1</v>
      </c>
      <c r="AH8" s="13">
        <v>1</v>
      </c>
      <c r="AI8" s="12">
        <v>0</v>
      </c>
      <c r="AJ8" s="12">
        <v>1</v>
      </c>
      <c r="AK8" s="13">
        <v>1</v>
      </c>
      <c r="AL8" s="12">
        <v>0</v>
      </c>
      <c r="AM8" s="12">
        <v>30</v>
      </c>
      <c r="AN8" s="13">
        <v>30</v>
      </c>
      <c r="AO8" s="12">
        <v>0</v>
      </c>
      <c r="AP8" s="12">
        <v>5</v>
      </c>
      <c r="AQ8" s="13">
        <v>5</v>
      </c>
      <c r="AR8" s="12">
        <v>0</v>
      </c>
      <c r="AS8" s="12">
        <v>100</v>
      </c>
      <c r="AT8" s="13">
        <v>100</v>
      </c>
      <c r="AU8" s="12">
        <v>0</v>
      </c>
      <c r="AV8" s="12">
        <v>48</v>
      </c>
      <c r="AW8" s="13">
        <v>48</v>
      </c>
      <c r="AX8" s="12">
        <v>0</v>
      </c>
      <c r="AY8" s="12">
        <v>5</v>
      </c>
      <c r="AZ8" s="13">
        <v>5</v>
      </c>
      <c r="BA8" s="12">
        <v>0</v>
      </c>
      <c r="BB8" s="12">
        <v>50</v>
      </c>
      <c r="BC8" s="13">
        <v>50</v>
      </c>
      <c r="BD8" s="12">
        <v>0</v>
      </c>
      <c r="BE8" s="12">
        <v>50</v>
      </c>
      <c r="BF8" s="13">
        <v>50</v>
      </c>
      <c r="BG8" s="12">
        <v>0</v>
      </c>
      <c r="BH8" s="12">
        <v>10</v>
      </c>
      <c r="BI8" s="13">
        <v>10</v>
      </c>
      <c r="BJ8" s="12">
        <v>0</v>
      </c>
      <c r="BK8" s="12">
        <v>10</v>
      </c>
      <c r="BL8" s="13">
        <v>10</v>
      </c>
      <c r="BM8" s="12">
        <v>0</v>
      </c>
      <c r="BN8" s="12">
        <v>10</v>
      </c>
      <c r="BO8" s="13">
        <v>10</v>
      </c>
      <c r="BP8" s="12">
        <v>0</v>
      </c>
      <c r="BQ8" s="12">
        <v>9</v>
      </c>
      <c r="BR8" s="13">
        <v>9</v>
      </c>
      <c r="BS8" s="12">
        <v>0</v>
      </c>
      <c r="BT8" s="12">
        <v>9</v>
      </c>
      <c r="BU8" s="13">
        <v>9</v>
      </c>
      <c r="BV8" s="12">
        <v>0</v>
      </c>
      <c r="BW8" s="12">
        <v>8</v>
      </c>
      <c r="BX8" s="13">
        <v>8</v>
      </c>
      <c r="BY8" s="12">
        <v>0</v>
      </c>
      <c r="BZ8" s="12">
        <v>8</v>
      </c>
      <c r="CA8" s="13">
        <v>8</v>
      </c>
      <c r="CB8" s="12">
        <v>0</v>
      </c>
      <c r="CC8" s="12">
        <v>10</v>
      </c>
      <c r="CD8" s="13">
        <v>10</v>
      </c>
      <c r="CE8" s="12">
        <v>0</v>
      </c>
      <c r="CF8" s="12">
        <v>0</v>
      </c>
      <c r="CG8" s="13">
        <v>0</v>
      </c>
      <c r="CH8" s="12">
        <v>0</v>
      </c>
      <c r="CI8" s="12">
        <v>6.166666666666667</v>
      </c>
      <c r="CJ8" s="13">
        <v>7</v>
      </c>
      <c r="CK8" s="12">
        <v>0</v>
      </c>
      <c r="CL8" s="12">
        <v>0</v>
      </c>
      <c r="CM8" s="13">
        <v>0</v>
      </c>
      <c r="CN8" s="12">
        <v>0</v>
      </c>
      <c r="CO8" s="12">
        <v>0</v>
      </c>
      <c r="CP8" s="13">
        <v>0</v>
      </c>
      <c r="CQ8" s="12">
        <v>0</v>
      </c>
      <c r="CR8" s="12">
        <v>0</v>
      </c>
      <c r="CS8" s="13">
        <v>0</v>
      </c>
      <c r="CT8" s="12">
        <v>0</v>
      </c>
      <c r="CU8" s="12">
        <v>0</v>
      </c>
      <c r="CV8" s="13">
        <v>0</v>
      </c>
      <c r="CW8" s="12">
        <v>0</v>
      </c>
      <c r="CX8" s="12">
        <v>0</v>
      </c>
      <c r="CY8" s="13">
        <v>0</v>
      </c>
    </row>
    <row r="9" spans="1:103" x14ac:dyDescent="0.25">
      <c r="A9" s="71"/>
      <c r="B9" s="68"/>
      <c r="C9" s="64"/>
      <c r="D9" s="1" t="s">
        <v>57</v>
      </c>
      <c r="E9" s="5">
        <v>347288000841</v>
      </c>
      <c r="F9" s="8">
        <v>10514722</v>
      </c>
      <c r="G9" s="8">
        <v>-74197919</v>
      </c>
      <c r="H9" s="1" t="s">
        <v>52</v>
      </c>
      <c r="I9" s="1" t="s">
        <v>56</v>
      </c>
      <c r="J9" s="7">
        <v>12</v>
      </c>
      <c r="K9" s="7">
        <v>24</v>
      </c>
      <c r="L9" s="20">
        <v>381</v>
      </c>
      <c r="M9" s="1">
        <v>157</v>
      </c>
      <c r="N9" s="1">
        <v>0</v>
      </c>
      <c r="O9" s="1">
        <v>0</v>
      </c>
      <c r="P9" s="1">
        <v>224</v>
      </c>
      <c r="Q9" s="12">
        <v>0</v>
      </c>
      <c r="R9" s="12">
        <v>0</v>
      </c>
      <c r="S9" s="12">
        <v>0</v>
      </c>
      <c r="T9" s="12">
        <v>0</v>
      </c>
      <c r="U9" s="12">
        <v>0</v>
      </c>
      <c r="V9" s="13">
        <v>0</v>
      </c>
      <c r="W9" s="12">
        <v>0</v>
      </c>
      <c r="X9" s="12">
        <v>0</v>
      </c>
      <c r="Y9" s="13">
        <v>0</v>
      </c>
      <c r="Z9" s="12">
        <v>0</v>
      </c>
      <c r="AA9" s="12">
        <v>0</v>
      </c>
      <c r="AB9" s="13">
        <v>0</v>
      </c>
      <c r="AC9" s="12">
        <v>0</v>
      </c>
      <c r="AD9" s="12">
        <v>0</v>
      </c>
      <c r="AE9" s="13">
        <v>0</v>
      </c>
      <c r="AF9" s="12">
        <v>0</v>
      </c>
      <c r="AG9" s="12">
        <v>0</v>
      </c>
      <c r="AH9" s="13">
        <v>0</v>
      </c>
      <c r="AI9" s="12">
        <v>0</v>
      </c>
      <c r="AJ9" s="12">
        <v>0</v>
      </c>
      <c r="AK9" s="13">
        <v>0</v>
      </c>
      <c r="AL9" s="12">
        <v>0</v>
      </c>
      <c r="AM9" s="12">
        <v>13</v>
      </c>
      <c r="AN9" s="13">
        <v>13</v>
      </c>
      <c r="AO9" s="12">
        <v>0</v>
      </c>
      <c r="AP9" s="12">
        <v>4</v>
      </c>
      <c r="AQ9" s="13">
        <v>4</v>
      </c>
      <c r="AR9" s="12">
        <v>0</v>
      </c>
      <c r="AS9" s="12">
        <v>38</v>
      </c>
      <c r="AT9" s="13">
        <v>38</v>
      </c>
      <c r="AU9" s="12">
        <v>0</v>
      </c>
      <c r="AV9" s="12">
        <v>38</v>
      </c>
      <c r="AW9" s="13">
        <v>38</v>
      </c>
      <c r="AX9" s="12">
        <v>0</v>
      </c>
      <c r="AY9" s="12">
        <v>2</v>
      </c>
      <c r="AZ9" s="13">
        <v>2</v>
      </c>
      <c r="BA9" s="12">
        <v>0</v>
      </c>
      <c r="BB9" s="12">
        <v>38</v>
      </c>
      <c r="BC9" s="13">
        <v>38</v>
      </c>
      <c r="BD9" s="12">
        <v>0</v>
      </c>
      <c r="BE9" s="12">
        <v>15</v>
      </c>
      <c r="BF9" s="13">
        <v>15</v>
      </c>
      <c r="BG9" s="12">
        <v>0</v>
      </c>
      <c r="BH9" s="12">
        <v>3</v>
      </c>
      <c r="BI9" s="13">
        <v>3</v>
      </c>
      <c r="BJ9" s="12">
        <v>0</v>
      </c>
      <c r="BK9" s="12">
        <v>0</v>
      </c>
      <c r="BL9" s="13">
        <v>0</v>
      </c>
      <c r="BM9" s="12">
        <v>0</v>
      </c>
      <c r="BN9" s="12">
        <v>7</v>
      </c>
      <c r="BO9" s="13">
        <v>7</v>
      </c>
      <c r="BP9" s="12">
        <v>0</v>
      </c>
      <c r="BQ9" s="12">
        <v>2</v>
      </c>
      <c r="BR9" s="13">
        <v>2</v>
      </c>
      <c r="BS9" s="12">
        <v>0</v>
      </c>
      <c r="BT9" s="12">
        <v>0</v>
      </c>
      <c r="BU9" s="13">
        <v>0</v>
      </c>
      <c r="BV9" s="12">
        <v>0</v>
      </c>
      <c r="BW9" s="12">
        <v>2</v>
      </c>
      <c r="BX9" s="13">
        <v>2</v>
      </c>
      <c r="BY9" s="12">
        <v>0</v>
      </c>
      <c r="BZ9" s="12">
        <v>2</v>
      </c>
      <c r="CA9" s="13">
        <v>2</v>
      </c>
      <c r="CB9" s="12">
        <v>0</v>
      </c>
      <c r="CC9" s="12">
        <v>2</v>
      </c>
      <c r="CD9" s="13">
        <v>2</v>
      </c>
      <c r="CE9" s="12">
        <v>0</v>
      </c>
      <c r="CF9" s="12">
        <v>2</v>
      </c>
      <c r="CG9" s="13">
        <v>2</v>
      </c>
      <c r="CH9" s="12">
        <v>0</v>
      </c>
      <c r="CI9" s="12">
        <v>1.6666666666666667</v>
      </c>
      <c r="CJ9" s="13">
        <v>2</v>
      </c>
      <c r="CK9" s="12">
        <v>0</v>
      </c>
      <c r="CL9" s="12">
        <v>0</v>
      </c>
      <c r="CM9" s="13">
        <v>0</v>
      </c>
      <c r="CN9" s="12">
        <v>0</v>
      </c>
      <c r="CO9" s="12">
        <v>0</v>
      </c>
      <c r="CP9" s="13">
        <v>0</v>
      </c>
      <c r="CQ9" s="12">
        <v>0</v>
      </c>
      <c r="CR9" s="12">
        <v>0</v>
      </c>
      <c r="CS9" s="13">
        <v>0</v>
      </c>
      <c r="CT9" s="12">
        <v>0</v>
      </c>
      <c r="CU9" s="12">
        <v>0</v>
      </c>
      <c r="CV9" s="13">
        <v>0</v>
      </c>
      <c r="CW9" s="12">
        <v>0</v>
      </c>
      <c r="CX9" s="12">
        <v>0</v>
      </c>
      <c r="CY9" s="13">
        <v>0</v>
      </c>
    </row>
    <row r="10" spans="1:103" x14ac:dyDescent="0.25">
      <c r="A10" s="71"/>
      <c r="B10" s="68"/>
      <c r="C10" s="64"/>
      <c r="D10" s="65" t="s">
        <v>53</v>
      </c>
      <c r="E10" s="66"/>
      <c r="F10" s="66"/>
      <c r="G10" s="66"/>
      <c r="H10" s="67"/>
      <c r="I10" s="2"/>
      <c r="J10" s="3">
        <v>33</v>
      </c>
      <c r="K10" s="3">
        <v>65</v>
      </c>
      <c r="L10" s="21">
        <v>2088</v>
      </c>
      <c r="M10" s="3">
        <v>183</v>
      </c>
      <c r="N10" s="3">
        <v>906</v>
      </c>
      <c r="O10" s="3">
        <v>775</v>
      </c>
      <c r="P10" s="3">
        <v>224</v>
      </c>
      <c r="Q10" s="14">
        <v>0</v>
      </c>
      <c r="R10" s="14">
        <v>1</v>
      </c>
      <c r="S10" s="14">
        <v>1</v>
      </c>
      <c r="T10" s="14">
        <v>0</v>
      </c>
      <c r="U10" s="14">
        <v>1</v>
      </c>
      <c r="V10" s="14">
        <v>1</v>
      </c>
      <c r="W10" s="14">
        <v>0</v>
      </c>
      <c r="X10" s="14">
        <v>1</v>
      </c>
      <c r="Y10" s="14">
        <v>1</v>
      </c>
      <c r="Z10" s="14">
        <v>0</v>
      </c>
      <c r="AA10" s="14">
        <v>1</v>
      </c>
      <c r="AB10" s="14">
        <v>1</v>
      </c>
      <c r="AC10" s="14">
        <v>0</v>
      </c>
      <c r="AD10" s="14">
        <v>1</v>
      </c>
      <c r="AE10" s="14">
        <v>1</v>
      </c>
      <c r="AF10" s="14">
        <v>0</v>
      </c>
      <c r="AG10" s="14">
        <v>1</v>
      </c>
      <c r="AH10" s="14">
        <v>1</v>
      </c>
      <c r="AI10" s="14">
        <v>0</v>
      </c>
      <c r="AJ10" s="14">
        <v>1</v>
      </c>
      <c r="AK10" s="14">
        <v>1</v>
      </c>
      <c r="AL10" s="14">
        <v>0</v>
      </c>
      <c r="AM10" s="14">
        <v>43</v>
      </c>
      <c r="AN10" s="14">
        <v>43</v>
      </c>
      <c r="AO10" s="14">
        <v>0</v>
      </c>
      <c r="AP10" s="14">
        <v>9</v>
      </c>
      <c r="AQ10" s="14">
        <v>9</v>
      </c>
      <c r="AR10" s="14">
        <v>0</v>
      </c>
      <c r="AS10" s="14">
        <v>138</v>
      </c>
      <c r="AT10" s="14">
        <v>138</v>
      </c>
      <c r="AU10" s="14">
        <v>0</v>
      </c>
      <c r="AV10" s="14">
        <v>86</v>
      </c>
      <c r="AW10" s="14">
        <v>86</v>
      </c>
      <c r="AX10" s="14">
        <v>0</v>
      </c>
      <c r="AY10" s="14">
        <v>7</v>
      </c>
      <c r="AZ10" s="14">
        <v>7</v>
      </c>
      <c r="BA10" s="14">
        <v>0</v>
      </c>
      <c r="BB10" s="14">
        <v>88</v>
      </c>
      <c r="BC10" s="14">
        <v>88</v>
      </c>
      <c r="BD10" s="14">
        <v>0</v>
      </c>
      <c r="BE10" s="14">
        <v>65</v>
      </c>
      <c r="BF10" s="14">
        <v>65</v>
      </c>
      <c r="BG10" s="14">
        <v>0</v>
      </c>
      <c r="BH10" s="14">
        <v>13</v>
      </c>
      <c r="BI10" s="14">
        <v>13</v>
      </c>
      <c r="BJ10" s="14">
        <v>0</v>
      </c>
      <c r="BK10" s="14">
        <v>10</v>
      </c>
      <c r="BL10" s="14">
        <v>10</v>
      </c>
      <c r="BM10" s="14">
        <v>0</v>
      </c>
      <c r="BN10" s="14">
        <v>17</v>
      </c>
      <c r="BO10" s="14">
        <v>17</v>
      </c>
      <c r="BP10" s="14">
        <v>0</v>
      </c>
      <c r="BQ10" s="14">
        <v>11</v>
      </c>
      <c r="BR10" s="14">
        <v>11</v>
      </c>
      <c r="BS10" s="14">
        <v>0</v>
      </c>
      <c r="BT10" s="14">
        <v>9</v>
      </c>
      <c r="BU10" s="14">
        <v>9</v>
      </c>
      <c r="BV10" s="14">
        <v>0</v>
      </c>
      <c r="BW10" s="14">
        <v>10</v>
      </c>
      <c r="BX10" s="14">
        <v>10</v>
      </c>
      <c r="BY10" s="14">
        <v>0</v>
      </c>
      <c r="BZ10" s="14">
        <v>10</v>
      </c>
      <c r="CA10" s="14">
        <v>10</v>
      </c>
      <c r="CB10" s="14">
        <v>0</v>
      </c>
      <c r="CC10" s="14">
        <v>12</v>
      </c>
      <c r="CD10" s="14">
        <v>12</v>
      </c>
      <c r="CE10" s="14">
        <v>0</v>
      </c>
      <c r="CF10" s="14">
        <v>2</v>
      </c>
      <c r="CG10" s="14">
        <v>2</v>
      </c>
      <c r="CH10" s="14">
        <v>0</v>
      </c>
      <c r="CI10" s="14">
        <v>7.8333333333333339</v>
      </c>
      <c r="CJ10" s="14">
        <v>9</v>
      </c>
      <c r="CK10" s="14">
        <v>0</v>
      </c>
      <c r="CL10" s="14">
        <v>0</v>
      </c>
      <c r="CM10" s="14">
        <v>0</v>
      </c>
      <c r="CN10" s="14">
        <v>0</v>
      </c>
      <c r="CO10" s="14">
        <v>0</v>
      </c>
      <c r="CP10" s="14">
        <v>0</v>
      </c>
      <c r="CQ10" s="14">
        <v>0</v>
      </c>
      <c r="CR10" s="14">
        <v>0</v>
      </c>
      <c r="CS10" s="14">
        <v>0</v>
      </c>
      <c r="CT10" s="14">
        <v>0</v>
      </c>
      <c r="CU10" s="14">
        <v>0</v>
      </c>
      <c r="CV10" s="14">
        <v>0</v>
      </c>
      <c r="CW10" s="14">
        <v>0</v>
      </c>
      <c r="CX10" s="14">
        <v>0</v>
      </c>
      <c r="CY10" s="14">
        <v>0</v>
      </c>
    </row>
    <row r="11" spans="1:103" x14ac:dyDescent="0.25">
      <c r="A11" s="71">
        <v>3</v>
      </c>
      <c r="B11" s="68" t="s">
        <v>58</v>
      </c>
      <c r="C11" s="64">
        <v>347288000352</v>
      </c>
      <c r="D11" s="1" t="s">
        <v>59</v>
      </c>
      <c r="E11" s="5">
        <v>147288001511</v>
      </c>
      <c r="F11" s="8">
        <v>10519063</v>
      </c>
      <c r="G11" s="8">
        <v>-74180758</v>
      </c>
      <c r="H11" s="1" t="s">
        <v>52</v>
      </c>
      <c r="I11" s="1"/>
      <c r="J11" s="7">
        <v>14</v>
      </c>
      <c r="K11" s="7">
        <v>12</v>
      </c>
      <c r="L11" s="20">
        <v>383</v>
      </c>
      <c r="M11" s="1">
        <v>34</v>
      </c>
      <c r="N11" s="1">
        <v>349</v>
      </c>
      <c r="O11" s="1"/>
      <c r="P11" s="1"/>
      <c r="Q11" s="12">
        <v>0</v>
      </c>
      <c r="R11" s="12">
        <v>0</v>
      </c>
      <c r="S11" s="12">
        <v>0</v>
      </c>
      <c r="T11" s="12">
        <v>0</v>
      </c>
      <c r="U11" s="12">
        <v>0</v>
      </c>
      <c r="V11" s="13">
        <v>0</v>
      </c>
      <c r="W11" s="12">
        <v>0</v>
      </c>
      <c r="X11" s="12">
        <v>0</v>
      </c>
      <c r="Y11" s="13">
        <v>0</v>
      </c>
      <c r="Z11" s="12">
        <v>0</v>
      </c>
      <c r="AA11" s="12">
        <v>0</v>
      </c>
      <c r="AB11" s="13">
        <v>0</v>
      </c>
      <c r="AC11" s="12">
        <v>0</v>
      </c>
      <c r="AD11" s="12">
        <v>0</v>
      </c>
      <c r="AE11" s="13">
        <v>0</v>
      </c>
      <c r="AF11" s="12">
        <v>0</v>
      </c>
      <c r="AG11" s="12">
        <v>0</v>
      </c>
      <c r="AH11" s="13">
        <v>0</v>
      </c>
      <c r="AI11" s="12">
        <v>0</v>
      </c>
      <c r="AJ11" s="12">
        <v>0</v>
      </c>
      <c r="AK11" s="13">
        <v>0</v>
      </c>
      <c r="AL11" s="12">
        <v>0</v>
      </c>
      <c r="AM11" s="12">
        <v>13</v>
      </c>
      <c r="AN11" s="13">
        <v>13</v>
      </c>
      <c r="AO11" s="12">
        <v>0</v>
      </c>
      <c r="AP11" s="12">
        <v>4</v>
      </c>
      <c r="AQ11" s="13">
        <v>4</v>
      </c>
      <c r="AR11" s="12">
        <v>0</v>
      </c>
      <c r="AS11" s="12">
        <v>38</v>
      </c>
      <c r="AT11" s="13">
        <v>38</v>
      </c>
      <c r="AU11" s="12">
        <v>0</v>
      </c>
      <c r="AV11" s="12">
        <v>38</v>
      </c>
      <c r="AW11" s="13">
        <v>38</v>
      </c>
      <c r="AX11" s="12">
        <v>0</v>
      </c>
      <c r="AY11" s="12">
        <v>4</v>
      </c>
      <c r="AZ11" s="13">
        <v>4</v>
      </c>
      <c r="BA11" s="12">
        <v>0</v>
      </c>
      <c r="BB11" s="12">
        <v>38</v>
      </c>
      <c r="BC11" s="13">
        <v>38</v>
      </c>
      <c r="BD11" s="12">
        <v>0</v>
      </c>
      <c r="BE11" s="12">
        <v>15</v>
      </c>
      <c r="BF11" s="13">
        <v>15</v>
      </c>
      <c r="BG11" s="12">
        <v>0</v>
      </c>
      <c r="BH11" s="12">
        <v>0</v>
      </c>
      <c r="BI11" s="13">
        <v>0</v>
      </c>
      <c r="BJ11" s="12">
        <v>0</v>
      </c>
      <c r="BK11" s="12">
        <v>0</v>
      </c>
      <c r="BL11" s="13">
        <v>0</v>
      </c>
      <c r="BM11" s="12">
        <v>0</v>
      </c>
      <c r="BN11" s="12">
        <v>1</v>
      </c>
      <c r="BO11" s="13">
        <v>1</v>
      </c>
      <c r="BP11" s="12">
        <v>0</v>
      </c>
      <c r="BQ11" s="12">
        <v>4</v>
      </c>
      <c r="BR11" s="13">
        <v>4</v>
      </c>
      <c r="BS11" s="12">
        <v>0</v>
      </c>
      <c r="BT11" s="12">
        <v>3</v>
      </c>
      <c r="BU11" s="13">
        <v>3</v>
      </c>
      <c r="BV11" s="12">
        <v>0</v>
      </c>
      <c r="BW11" s="12">
        <v>0</v>
      </c>
      <c r="BX11" s="13">
        <v>0</v>
      </c>
      <c r="BY11" s="12">
        <v>0</v>
      </c>
      <c r="BZ11" s="12">
        <v>0</v>
      </c>
      <c r="CA11" s="13">
        <v>0</v>
      </c>
      <c r="CB11" s="12">
        <v>0</v>
      </c>
      <c r="CC11" s="12">
        <v>4</v>
      </c>
      <c r="CD11" s="13">
        <v>4</v>
      </c>
      <c r="CE11" s="12">
        <v>0</v>
      </c>
      <c r="CF11" s="12">
        <v>0</v>
      </c>
      <c r="CG11" s="13">
        <v>0</v>
      </c>
      <c r="CH11" s="12">
        <v>0</v>
      </c>
      <c r="CI11" s="12">
        <v>1</v>
      </c>
      <c r="CJ11" s="13">
        <v>1</v>
      </c>
      <c r="CK11" s="12">
        <v>0</v>
      </c>
      <c r="CL11" s="12">
        <v>0</v>
      </c>
      <c r="CM11" s="13">
        <v>0</v>
      </c>
      <c r="CN11" s="12">
        <v>0</v>
      </c>
      <c r="CO11" s="12">
        <v>0</v>
      </c>
      <c r="CP11" s="13">
        <v>0</v>
      </c>
      <c r="CQ11" s="12">
        <v>0</v>
      </c>
      <c r="CR11" s="12">
        <v>0</v>
      </c>
      <c r="CS11" s="13">
        <v>0</v>
      </c>
      <c r="CT11" s="12">
        <v>0</v>
      </c>
      <c r="CU11" s="12">
        <v>0</v>
      </c>
      <c r="CV11" s="13">
        <v>0</v>
      </c>
      <c r="CW11" s="12">
        <v>0</v>
      </c>
      <c r="CX11" s="12">
        <v>0</v>
      </c>
      <c r="CY11" s="13">
        <v>0</v>
      </c>
    </row>
    <row r="12" spans="1:103" x14ac:dyDescent="0.25">
      <c r="A12" s="71"/>
      <c r="B12" s="68"/>
      <c r="C12" s="64"/>
      <c r="D12" s="1" t="s">
        <v>60</v>
      </c>
      <c r="E12" s="5">
        <v>347288000352</v>
      </c>
      <c r="F12" s="8">
        <v>10518202</v>
      </c>
      <c r="G12" s="8">
        <v>-74181986</v>
      </c>
      <c r="H12" s="1" t="s">
        <v>52</v>
      </c>
      <c r="I12" s="1"/>
      <c r="J12" s="7">
        <v>18</v>
      </c>
      <c r="K12" s="7">
        <v>37</v>
      </c>
      <c r="L12" s="20">
        <v>1041</v>
      </c>
      <c r="M12" s="1"/>
      <c r="N12" s="1"/>
      <c r="O12" s="1">
        <v>702</v>
      </c>
      <c r="P12" s="1">
        <v>339</v>
      </c>
      <c r="Q12" s="12">
        <v>0</v>
      </c>
      <c r="R12" s="12">
        <v>0</v>
      </c>
      <c r="S12" s="12">
        <v>0</v>
      </c>
      <c r="T12" s="12">
        <v>0</v>
      </c>
      <c r="U12" s="12">
        <v>0</v>
      </c>
      <c r="V12" s="13">
        <v>0</v>
      </c>
      <c r="W12" s="12">
        <v>0</v>
      </c>
      <c r="X12" s="12">
        <v>0</v>
      </c>
      <c r="Y12" s="13">
        <v>0</v>
      </c>
      <c r="Z12" s="12">
        <v>0</v>
      </c>
      <c r="AA12" s="12">
        <v>0</v>
      </c>
      <c r="AB12" s="13">
        <v>0</v>
      </c>
      <c r="AC12" s="12">
        <v>0</v>
      </c>
      <c r="AD12" s="12">
        <v>0</v>
      </c>
      <c r="AE12" s="13">
        <v>0</v>
      </c>
      <c r="AF12" s="12">
        <v>0</v>
      </c>
      <c r="AG12" s="12">
        <v>0</v>
      </c>
      <c r="AH12" s="13">
        <v>0</v>
      </c>
      <c r="AI12" s="12">
        <v>0</v>
      </c>
      <c r="AJ12" s="12">
        <v>0</v>
      </c>
      <c r="AK12" s="13">
        <v>0</v>
      </c>
      <c r="AL12" s="12">
        <v>0</v>
      </c>
      <c r="AM12" s="12">
        <v>30</v>
      </c>
      <c r="AN12" s="13">
        <v>30</v>
      </c>
      <c r="AO12" s="12">
        <v>0</v>
      </c>
      <c r="AP12" s="12">
        <v>5</v>
      </c>
      <c r="AQ12" s="13">
        <v>5</v>
      </c>
      <c r="AR12" s="12">
        <v>0</v>
      </c>
      <c r="AS12" s="12">
        <v>100</v>
      </c>
      <c r="AT12" s="13">
        <v>100</v>
      </c>
      <c r="AU12" s="12">
        <v>0</v>
      </c>
      <c r="AV12" s="12">
        <v>48</v>
      </c>
      <c r="AW12" s="13">
        <v>48</v>
      </c>
      <c r="AX12" s="12">
        <v>0</v>
      </c>
      <c r="AY12" s="12">
        <v>1</v>
      </c>
      <c r="AZ12" s="13">
        <v>1</v>
      </c>
      <c r="BA12" s="12">
        <v>0</v>
      </c>
      <c r="BB12" s="12">
        <v>50</v>
      </c>
      <c r="BC12" s="13">
        <v>50</v>
      </c>
      <c r="BD12" s="12">
        <v>0</v>
      </c>
      <c r="BE12" s="12">
        <v>42</v>
      </c>
      <c r="BF12" s="13">
        <v>42</v>
      </c>
      <c r="BG12" s="12">
        <v>0</v>
      </c>
      <c r="BH12" s="12">
        <v>1</v>
      </c>
      <c r="BI12" s="13">
        <v>1</v>
      </c>
      <c r="BJ12" s="12">
        <v>0</v>
      </c>
      <c r="BK12" s="12">
        <v>3</v>
      </c>
      <c r="BL12" s="13">
        <v>3</v>
      </c>
      <c r="BM12" s="12">
        <v>0</v>
      </c>
      <c r="BN12" s="12">
        <v>10</v>
      </c>
      <c r="BO12" s="13">
        <v>10</v>
      </c>
      <c r="BP12" s="12">
        <v>0</v>
      </c>
      <c r="BQ12" s="12">
        <v>0</v>
      </c>
      <c r="BR12" s="13">
        <v>0</v>
      </c>
      <c r="BS12" s="12">
        <v>0</v>
      </c>
      <c r="BT12" s="12">
        <v>0</v>
      </c>
      <c r="BU12" s="13">
        <v>0</v>
      </c>
      <c r="BV12" s="12">
        <v>0</v>
      </c>
      <c r="BW12" s="12">
        <v>10</v>
      </c>
      <c r="BX12" s="13">
        <v>10</v>
      </c>
      <c r="BY12" s="12">
        <v>0</v>
      </c>
      <c r="BZ12" s="12">
        <v>10</v>
      </c>
      <c r="CA12" s="13">
        <v>10</v>
      </c>
      <c r="CB12" s="12">
        <v>0</v>
      </c>
      <c r="CC12" s="12">
        <v>7</v>
      </c>
      <c r="CD12" s="13">
        <v>7</v>
      </c>
      <c r="CE12" s="12">
        <v>0</v>
      </c>
      <c r="CF12" s="12">
        <v>10</v>
      </c>
      <c r="CG12" s="13">
        <v>10</v>
      </c>
      <c r="CH12" s="12">
        <v>0</v>
      </c>
      <c r="CI12" s="12">
        <v>4.25</v>
      </c>
      <c r="CJ12" s="13">
        <v>5</v>
      </c>
      <c r="CK12" s="12">
        <v>0</v>
      </c>
      <c r="CL12" s="12">
        <v>0</v>
      </c>
      <c r="CM12" s="13">
        <v>0</v>
      </c>
      <c r="CN12" s="12">
        <v>0</v>
      </c>
      <c r="CO12" s="12">
        <v>0</v>
      </c>
      <c r="CP12" s="13">
        <v>0</v>
      </c>
      <c r="CQ12" s="12">
        <v>0</v>
      </c>
      <c r="CR12" s="12">
        <v>0</v>
      </c>
      <c r="CS12" s="13">
        <v>0</v>
      </c>
      <c r="CT12" s="12">
        <v>0</v>
      </c>
      <c r="CU12" s="12">
        <v>0</v>
      </c>
      <c r="CV12" s="13">
        <v>0</v>
      </c>
      <c r="CW12" s="12">
        <v>0</v>
      </c>
      <c r="CX12" s="12">
        <v>0</v>
      </c>
      <c r="CY12" s="13">
        <v>0</v>
      </c>
    </row>
    <row r="13" spans="1:103" x14ac:dyDescent="0.25">
      <c r="A13" s="71"/>
      <c r="B13" s="68"/>
      <c r="C13" s="64"/>
      <c r="D13" s="65" t="s">
        <v>53</v>
      </c>
      <c r="E13" s="66"/>
      <c r="F13" s="66"/>
      <c r="G13" s="66"/>
      <c r="H13" s="67"/>
      <c r="I13" s="2"/>
      <c r="J13" s="3">
        <v>32</v>
      </c>
      <c r="K13" s="3">
        <v>49</v>
      </c>
      <c r="L13" s="21">
        <v>1424</v>
      </c>
      <c r="M13" s="3">
        <v>34</v>
      </c>
      <c r="N13" s="3">
        <v>349</v>
      </c>
      <c r="O13" s="3">
        <v>702</v>
      </c>
      <c r="P13" s="3">
        <v>339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14">
        <v>0</v>
      </c>
      <c r="X13" s="14">
        <v>0</v>
      </c>
      <c r="Y13" s="14">
        <v>0</v>
      </c>
      <c r="Z13" s="14">
        <v>0</v>
      </c>
      <c r="AA13" s="14">
        <v>0</v>
      </c>
      <c r="AB13" s="14">
        <v>0</v>
      </c>
      <c r="AC13" s="14">
        <v>0</v>
      </c>
      <c r="AD13" s="14">
        <v>0</v>
      </c>
      <c r="AE13" s="14">
        <v>0</v>
      </c>
      <c r="AF13" s="14">
        <v>0</v>
      </c>
      <c r="AG13" s="14">
        <v>0</v>
      </c>
      <c r="AH13" s="14">
        <v>0</v>
      </c>
      <c r="AI13" s="14">
        <v>0</v>
      </c>
      <c r="AJ13" s="14">
        <v>0</v>
      </c>
      <c r="AK13" s="14">
        <v>0</v>
      </c>
      <c r="AL13" s="14">
        <v>0</v>
      </c>
      <c r="AM13" s="14">
        <v>43</v>
      </c>
      <c r="AN13" s="14">
        <v>43</v>
      </c>
      <c r="AO13" s="14">
        <v>0</v>
      </c>
      <c r="AP13" s="14">
        <v>9</v>
      </c>
      <c r="AQ13" s="14">
        <v>9</v>
      </c>
      <c r="AR13" s="14">
        <v>0</v>
      </c>
      <c r="AS13" s="14">
        <v>138</v>
      </c>
      <c r="AT13" s="14">
        <v>138</v>
      </c>
      <c r="AU13" s="14">
        <v>0</v>
      </c>
      <c r="AV13" s="14">
        <v>86</v>
      </c>
      <c r="AW13" s="14">
        <v>86</v>
      </c>
      <c r="AX13" s="14">
        <v>0</v>
      </c>
      <c r="AY13" s="14">
        <v>5</v>
      </c>
      <c r="AZ13" s="14">
        <v>5</v>
      </c>
      <c r="BA13" s="14">
        <v>0</v>
      </c>
      <c r="BB13" s="14">
        <v>88</v>
      </c>
      <c r="BC13" s="14">
        <v>88</v>
      </c>
      <c r="BD13" s="14">
        <v>0</v>
      </c>
      <c r="BE13" s="14">
        <v>57</v>
      </c>
      <c r="BF13" s="14">
        <v>57</v>
      </c>
      <c r="BG13" s="14">
        <v>0</v>
      </c>
      <c r="BH13" s="14">
        <v>1</v>
      </c>
      <c r="BI13" s="14">
        <v>1</v>
      </c>
      <c r="BJ13" s="14">
        <v>0</v>
      </c>
      <c r="BK13" s="14">
        <v>3</v>
      </c>
      <c r="BL13" s="14">
        <v>3</v>
      </c>
      <c r="BM13" s="14">
        <v>0</v>
      </c>
      <c r="BN13" s="14">
        <v>11</v>
      </c>
      <c r="BO13" s="14">
        <v>11</v>
      </c>
      <c r="BP13" s="14">
        <v>0</v>
      </c>
      <c r="BQ13" s="14">
        <v>4</v>
      </c>
      <c r="BR13" s="14">
        <v>4</v>
      </c>
      <c r="BS13" s="14">
        <v>0</v>
      </c>
      <c r="BT13" s="14">
        <v>3</v>
      </c>
      <c r="BU13" s="14">
        <v>3</v>
      </c>
      <c r="BV13" s="14">
        <v>0</v>
      </c>
      <c r="BW13" s="14">
        <v>10</v>
      </c>
      <c r="BX13" s="14">
        <v>10</v>
      </c>
      <c r="BY13" s="14">
        <v>0</v>
      </c>
      <c r="BZ13" s="14">
        <v>10</v>
      </c>
      <c r="CA13" s="14">
        <v>10</v>
      </c>
      <c r="CB13" s="14">
        <v>0</v>
      </c>
      <c r="CC13" s="14">
        <v>11</v>
      </c>
      <c r="CD13" s="14">
        <v>11</v>
      </c>
      <c r="CE13" s="14">
        <v>0</v>
      </c>
      <c r="CF13" s="14">
        <v>10</v>
      </c>
      <c r="CG13" s="14">
        <v>10</v>
      </c>
      <c r="CH13" s="14">
        <v>0</v>
      </c>
      <c r="CI13" s="14">
        <v>5.25</v>
      </c>
      <c r="CJ13" s="14">
        <v>6</v>
      </c>
      <c r="CK13" s="14">
        <v>0</v>
      </c>
      <c r="CL13" s="14">
        <v>0</v>
      </c>
      <c r="CM13" s="14">
        <v>0</v>
      </c>
      <c r="CN13" s="14">
        <v>0</v>
      </c>
      <c r="CO13" s="14">
        <v>0</v>
      </c>
      <c r="CP13" s="14">
        <v>0</v>
      </c>
      <c r="CQ13" s="14">
        <v>0</v>
      </c>
      <c r="CR13" s="14">
        <v>0</v>
      </c>
      <c r="CS13" s="14">
        <v>0</v>
      </c>
      <c r="CT13" s="14">
        <v>0</v>
      </c>
      <c r="CU13" s="14">
        <v>0</v>
      </c>
      <c r="CV13" s="14">
        <v>0</v>
      </c>
      <c r="CW13" s="14">
        <v>0</v>
      </c>
      <c r="CX13" s="14">
        <v>0</v>
      </c>
      <c r="CY13" s="14">
        <v>0</v>
      </c>
    </row>
    <row r="14" spans="1:103" x14ac:dyDescent="0.25">
      <c r="A14" s="71">
        <v>4</v>
      </c>
      <c r="B14" s="68" t="s">
        <v>61</v>
      </c>
      <c r="C14" s="64">
        <v>147288000264</v>
      </c>
      <c r="D14" s="1" t="s">
        <v>62</v>
      </c>
      <c r="E14" s="5">
        <v>147288000264</v>
      </c>
      <c r="F14" s="8">
        <v>1051243</v>
      </c>
      <c r="G14" s="8">
        <v>-74193629</v>
      </c>
      <c r="H14" s="1" t="s">
        <v>52</v>
      </c>
      <c r="I14" s="1" t="s">
        <v>63</v>
      </c>
      <c r="J14" s="1">
        <v>36</v>
      </c>
      <c r="K14" s="1">
        <v>58</v>
      </c>
      <c r="L14" s="20">
        <v>1227</v>
      </c>
      <c r="M14" s="1">
        <v>15</v>
      </c>
      <c r="N14" s="1">
        <v>127</v>
      </c>
      <c r="O14" s="1">
        <v>637</v>
      </c>
      <c r="P14" s="1">
        <v>448</v>
      </c>
      <c r="Q14" s="12">
        <v>0</v>
      </c>
      <c r="R14" s="12">
        <v>1</v>
      </c>
      <c r="S14" s="12">
        <v>1</v>
      </c>
      <c r="T14" s="12">
        <v>0</v>
      </c>
      <c r="U14" s="12">
        <v>1</v>
      </c>
      <c r="V14" s="13">
        <v>1</v>
      </c>
      <c r="W14" s="12">
        <v>0</v>
      </c>
      <c r="X14" s="12">
        <v>1</v>
      </c>
      <c r="Y14" s="13">
        <v>1</v>
      </c>
      <c r="Z14" s="12">
        <v>0</v>
      </c>
      <c r="AA14" s="12">
        <v>1</v>
      </c>
      <c r="AB14" s="13">
        <v>1</v>
      </c>
      <c r="AC14" s="12">
        <v>0</v>
      </c>
      <c r="AD14" s="12">
        <v>1</v>
      </c>
      <c r="AE14" s="13">
        <v>1</v>
      </c>
      <c r="AF14" s="12">
        <v>0</v>
      </c>
      <c r="AG14" s="12">
        <v>1</v>
      </c>
      <c r="AH14" s="13">
        <v>1</v>
      </c>
      <c r="AI14" s="12">
        <v>0</v>
      </c>
      <c r="AJ14" s="12">
        <v>1</v>
      </c>
      <c r="AK14" s="13">
        <v>1</v>
      </c>
      <c r="AL14" s="12">
        <v>0</v>
      </c>
      <c r="AM14" s="12">
        <v>20</v>
      </c>
      <c r="AN14" s="13">
        <v>20</v>
      </c>
      <c r="AO14" s="12">
        <v>0</v>
      </c>
      <c r="AP14" s="12">
        <v>5</v>
      </c>
      <c r="AQ14" s="13">
        <v>5</v>
      </c>
      <c r="AR14" s="12">
        <v>0</v>
      </c>
      <c r="AS14" s="12">
        <v>100</v>
      </c>
      <c r="AT14" s="13">
        <v>100</v>
      </c>
      <c r="AU14" s="12">
        <v>0</v>
      </c>
      <c r="AV14" s="12">
        <v>48</v>
      </c>
      <c r="AW14" s="13">
        <v>48</v>
      </c>
      <c r="AX14" s="12">
        <v>0</v>
      </c>
      <c r="AY14" s="12">
        <v>1</v>
      </c>
      <c r="AZ14" s="13">
        <v>1</v>
      </c>
      <c r="BA14" s="12">
        <v>0</v>
      </c>
      <c r="BB14" s="12">
        <v>50</v>
      </c>
      <c r="BC14" s="13">
        <v>50</v>
      </c>
      <c r="BD14" s="12">
        <v>0</v>
      </c>
      <c r="BE14" s="12">
        <v>49</v>
      </c>
      <c r="BF14" s="13">
        <v>49</v>
      </c>
      <c r="BG14" s="12">
        <v>0</v>
      </c>
      <c r="BH14" s="12">
        <v>0</v>
      </c>
      <c r="BI14" s="13">
        <v>0</v>
      </c>
      <c r="BJ14" s="12">
        <v>0</v>
      </c>
      <c r="BK14" s="12">
        <v>0</v>
      </c>
      <c r="BL14" s="13">
        <v>0</v>
      </c>
      <c r="BM14" s="12">
        <v>0</v>
      </c>
      <c r="BN14" s="12">
        <v>10</v>
      </c>
      <c r="BO14" s="13">
        <v>10</v>
      </c>
      <c r="BP14" s="12">
        <v>0</v>
      </c>
      <c r="BQ14" s="12">
        <v>1</v>
      </c>
      <c r="BR14" s="13">
        <v>1</v>
      </c>
      <c r="BS14" s="12">
        <v>0</v>
      </c>
      <c r="BT14" s="12">
        <v>1</v>
      </c>
      <c r="BU14" s="13">
        <v>1</v>
      </c>
      <c r="BV14" s="12">
        <v>0</v>
      </c>
      <c r="BW14" s="12">
        <v>11</v>
      </c>
      <c r="BX14" s="13">
        <v>11</v>
      </c>
      <c r="BY14" s="12">
        <v>0</v>
      </c>
      <c r="BZ14" s="12">
        <v>11</v>
      </c>
      <c r="CA14" s="13">
        <v>11</v>
      </c>
      <c r="CB14" s="12">
        <v>0</v>
      </c>
      <c r="CC14" s="12">
        <v>8</v>
      </c>
      <c r="CD14" s="13">
        <v>8</v>
      </c>
      <c r="CE14" s="12">
        <v>0</v>
      </c>
      <c r="CF14" s="12">
        <v>11</v>
      </c>
      <c r="CG14" s="13">
        <v>11</v>
      </c>
      <c r="CH14" s="12">
        <v>0</v>
      </c>
      <c r="CI14" s="12">
        <v>4.416666666666667</v>
      </c>
      <c r="CJ14" s="13">
        <v>5</v>
      </c>
      <c r="CK14" s="12">
        <v>0</v>
      </c>
      <c r="CL14" s="12">
        <v>0</v>
      </c>
      <c r="CM14" s="13">
        <v>0</v>
      </c>
      <c r="CN14" s="12">
        <v>0</v>
      </c>
      <c r="CO14" s="12">
        <v>0</v>
      </c>
      <c r="CP14" s="13">
        <v>0</v>
      </c>
      <c r="CQ14" s="12">
        <v>0</v>
      </c>
      <c r="CR14" s="12">
        <v>0</v>
      </c>
      <c r="CS14" s="13">
        <v>0</v>
      </c>
      <c r="CT14" s="12">
        <v>0</v>
      </c>
      <c r="CU14" s="12">
        <v>0</v>
      </c>
      <c r="CV14" s="13">
        <v>0</v>
      </c>
      <c r="CW14" s="12">
        <v>0</v>
      </c>
      <c r="CX14" s="12">
        <v>0</v>
      </c>
      <c r="CY14" s="13">
        <v>0</v>
      </c>
    </row>
    <row r="15" spans="1:103" x14ac:dyDescent="0.25">
      <c r="A15" s="71"/>
      <c r="B15" s="68"/>
      <c r="C15" s="64"/>
      <c r="D15" s="1" t="s">
        <v>64</v>
      </c>
      <c r="E15" s="5">
        <v>147288000761</v>
      </c>
      <c r="F15" s="8">
        <v>10514464</v>
      </c>
      <c r="G15" s="8">
        <v>-74192084</v>
      </c>
      <c r="H15" s="1" t="s">
        <v>52</v>
      </c>
      <c r="I15" s="1" t="s">
        <v>56</v>
      </c>
      <c r="J15" s="1">
        <v>7</v>
      </c>
      <c r="K15" s="1">
        <v>5</v>
      </c>
      <c r="L15" s="20">
        <v>153</v>
      </c>
      <c r="M15" s="1">
        <v>26</v>
      </c>
      <c r="N15" s="1">
        <v>127</v>
      </c>
      <c r="O15" s="1"/>
      <c r="P15" s="1"/>
      <c r="Q15" s="12">
        <v>0</v>
      </c>
      <c r="R15" s="12">
        <v>0</v>
      </c>
      <c r="S15" s="12">
        <v>0</v>
      </c>
      <c r="T15" s="12">
        <v>0</v>
      </c>
      <c r="U15" s="12">
        <v>0</v>
      </c>
      <c r="V15" s="13">
        <v>0</v>
      </c>
      <c r="W15" s="12">
        <v>0</v>
      </c>
      <c r="X15" s="12">
        <v>0</v>
      </c>
      <c r="Y15" s="13">
        <v>0</v>
      </c>
      <c r="Z15" s="12">
        <v>0</v>
      </c>
      <c r="AA15" s="12">
        <v>0</v>
      </c>
      <c r="AB15" s="13">
        <v>0</v>
      </c>
      <c r="AC15" s="12">
        <v>0</v>
      </c>
      <c r="AD15" s="12">
        <v>0</v>
      </c>
      <c r="AE15" s="13">
        <v>0</v>
      </c>
      <c r="AF15" s="12">
        <v>0</v>
      </c>
      <c r="AG15" s="12">
        <v>0</v>
      </c>
      <c r="AH15" s="13">
        <v>0</v>
      </c>
      <c r="AI15" s="12">
        <v>0</v>
      </c>
      <c r="AJ15" s="12">
        <v>0</v>
      </c>
      <c r="AK15" s="13">
        <v>0</v>
      </c>
      <c r="AL15" s="12">
        <v>0</v>
      </c>
      <c r="AM15" s="12">
        <v>5</v>
      </c>
      <c r="AN15" s="13">
        <v>5</v>
      </c>
      <c r="AO15" s="12">
        <v>0</v>
      </c>
      <c r="AP15" s="12">
        <v>2</v>
      </c>
      <c r="AQ15" s="13">
        <v>2</v>
      </c>
      <c r="AR15" s="12">
        <v>0</v>
      </c>
      <c r="AS15" s="12">
        <v>15</v>
      </c>
      <c r="AT15" s="13">
        <v>15</v>
      </c>
      <c r="AU15" s="12">
        <v>0</v>
      </c>
      <c r="AV15" s="12">
        <v>15</v>
      </c>
      <c r="AW15" s="13">
        <v>15</v>
      </c>
      <c r="AX15" s="12">
        <v>0</v>
      </c>
      <c r="AY15" s="12">
        <v>2</v>
      </c>
      <c r="AZ15" s="13">
        <v>2</v>
      </c>
      <c r="BA15" s="12">
        <v>0</v>
      </c>
      <c r="BB15" s="12">
        <v>15</v>
      </c>
      <c r="BC15" s="13">
        <v>15</v>
      </c>
      <c r="BD15" s="12">
        <v>0</v>
      </c>
      <c r="BE15" s="12">
        <v>8</v>
      </c>
      <c r="BF15" s="13">
        <v>8</v>
      </c>
      <c r="BG15" s="12">
        <v>0</v>
      </c>
      <c r="BH15" s="12">
        <v>3</v>
      </c>
      <c r="BI15" s="13">
        <v>3</v>
      </c>
      <c r="BJ15" s="12">
        <v>0</v>
      </c>
      <c r="BK15" s="12">
        <v>4</v>
      </c>
      <c r="BL15" s="13">
        <v>4</v>
      </c>
      <c r="BM15" s="12">
        <v>0</v>
      </c>
      <c r="BN15" s="12">
        <v>0</v>
      </c>
      <c r="BO15" s="13">
        <v>0</v>
      </c>
      <c r="BP15" s="12">
        <v>0</v>
      </c>
      <c r="BQ15" s="12">
        <v>2</v>
      </c>
      <c r="BR15" s="13">
        <v>2</v>
      </c>
      <c r="BS15" s="12">
        <v>0</v>
      </c>
      <c r="BT15" s="12">
        <v>1</v>
      </c>
      <c r="BU15" s="13">
        <v>1</v>
      </c>
      <c r="BV15" s="12">
        <v>0</v>
      </c>
      <c r="BW15" s="12">
        <v>0</v>
      </c>
      <c r="BX15" s="13">
        <v>0</v>
      </c>
      <c r="BY15" s="12">
        <v>0</v>
      </c>
      <c r="BZ15" s="12">
        <v>0</v>
      </c>
      <c r="CA15" s="13">
        <v>0</v>
      </c>
      <c r="CB15" s="12">
        <v>0</v>
      </c>
      <c r="CC15" s="12">
        <v>2</v>
      </c>
      <c r="CD15" s="13">
        <v>2</v>
      </c>
      <c r="CE15" s="12">
        <v>0</v>
      </c>
      <c r="CF15" s="12">
        <v>0</v>
      </c>
      <c r="CG15" s="13">
        <v>0</v>
      </c>
      <c r="CH15" s="12">
        <v>0</v>
      </c>
      <c r="CI15" s="12">
        <v>1</v>
      </c>
      <c r="CJ15" s="13">
        <v>1</v>
      </c>
      <c r="CK15" s="12">
        <v>0</v>
      </c>
      <c r="CL15" s="12">
        <v>0</v>
      </c>
      <c r="CM15" s="13">
        <v>0</v>
      </c>
      <c r="CN15" s="12">
        <v>0</v>
      </c>
      <c r="CO15" s="12">
        <v>0</v>
      </c>
      <c r="CP15" s="13">
        <v>0</v>
      </c>
      <c r="CQ15" s="12">
        <v>0</v>
      </c>
      <c r="CR15" s="12">
        <v>0</v>
      </c>
      <c r="CS15" s="13">
        <v>0</v>
      </c>
      <c r="CT15" s="12">
        <v>0</v>
      </c>
      <c r="CU15" s="12">
        <v>0</v>
      </c>
      <c r="CV15" s="13">
        <v>0</v>
      </c>
      <c r="CW15" s="12">
        <v>0</v>
      </c>
      <c r="CX15" s="12">
        <v>0</v>
      </c>
      <c r="CY15" s="13">
        <v>0</v>
      </c>
    </row>
    <row r="16" spans="1:103" x14ac:dyDescent="0.25">
      <c r="A16" s="71"/>
      <c r="B16" s="68"/>
      <c r="C16" s="64"/>
      <c r="D16" s="1" t="s">
        <v>65</v>
      </c>
      <c r="E16" s="5">
        <v>147288000949</v>
      </c>
      <c r="F16" s="9">
        <v>10511221</v>
      </c>
      <c r="G16" s="9">
        <v>-74204939</v>
      </c>
      <c r="H16" s="1" t="s">
        <v>52</v>
      </c>
      <c r="I16" s="1" t="s">
        <v>66</v>
      </c>
      <c r="J16" s="1">
        <v>14</v>
      </c>
      <c r="K16" s="1">
        <v>25</v>
      </c>
      <c r="L16" s="20">
        <v>778</v>
      </c>
      <c r="M16" s="1">
        <v>388</v>
      </c>
      <c r="N16" s="1">
        <v>390</v>
      </c>
      <c r="O16" s="1">
        <v>0</v>
      </c>
      <c r="P16" s="1"/>
      <c r="Q16" s="12">
        <v>0</v>
      </c>
      <c r="R16" s="12">
        <v>1</v>
      </c>
      <c r="S16" s="12">
        <v>1</v>
      </c>
      <c r="T16" s="12">
        <v>0</v>
      </c>
      <c r="U16" s="12">
        <v>1</v>
      </c>
      <c r="V16" s="13">
        <v>1</v>
      </c>
      <c r="W16" s="12">
        <v>0</v>
      </c>
      <c r="X16" s="12">
        <v>1</v>
      </c>
      <c r="Y16" s="13">
        <v>1</v>
      </c>
      <c r="Z16" s="12">
        <v>0</v>
      </c>
      <c r="AA16" s="12">
        <v>1</v>
      </c>
      <c r="AB16" s="13">
        <v>1</v>
      </c>
      <c r="AC16" s="12">
        <v>0</v>
      </c>
      <c r="AD16" s="12">
        <v>1</v>
      </c>
      <c r="AE16" s="13">
        <v>1</v>
      </c>
      <c r="AF16" s="12">
        <v>0</v>
      </c>
      <c r="AG16" s="12">
        <v>1</v>
      </c>
      <c r="AH16" s="13">
        <v>1</v>
      </c>
      <c r="AI16" s="12">
        <v>0</v>
      </c>
      <c r="AJ16" s="12">
        <v>1</v>
      </c>
      <c r="AK16" s="13">
        <v>1</v>
      </c>
      <c r="AL16" s="12">
        <v>0</v>
      </c>
      <c r="AM16" s="12">
        <v>20</v>
      </c>
      <c r="AN16" s="13">
        <v>20</v>
      </c>
      <c r="AO16" s="12">
        <v>0</v>
      </c>
      <c r="AP16" s="12">
        <v>5</v>
      </c>
      <c r="AQ16" s="13">
        <v>5</v>
      </c>
      <c r="AR16" s="12">
        <v>0</v>
      </c>
      <c r="AS16" s="12">
        <v>78</v>
      </c>
      <c r="AT16" s="13">
        <v>78</v>
      </c>
      <c r="AU16" s="12">
        <v>0</v>
      </c>
      <c r="AV16" s="12">
        <v>48</v>
      </c>
      <c r="AW16" s="13">
        <v>48</v>
      </c>
      <c r="AX16" s="12">
        <v>0</v>
      </c>
      <c r="AY16" s="12">
        <v>5</v>
      </c>
      <c r="AZ16" s="13">
        <v>5</v>
      </c>
      <c r="BA16" s="12">
        <v>0</v>
      </c>
      <c r="BB16" s="12">
        <v>50</v>
      </c>
      <c r="BC16" s="13">
        <v>50</v>
      </c>
      <c r="BD16" s="12">
        <v>0</v>
      </c>
      <c r="BE16" s="12">
        <v>31</v>
      </c>
      <c r="BF16" s="13">
        <v>31</v>
      </c>
      <c r="BG16" s="12">
        <v>0</v>
      </c>
      <c r="BH16" s="12">
        <v>10</v>
      </c>
      <c r="BI16" s="13">
        <v>10</v>
      </c>
      <c r="BJ16" s="12">
        <v>0</v>
      </c>
      <c r="BK16" s="12">
        <v>10</v>
      </c>
      <c r="BL16" s="13">
        <v>10</v>
      </c>
      <c r="BM16" s="12">
        <v>0</v>
      </c>
      <c r="BN16" s="12">
        <v>0</v>
      </c>
      <c r="BO16" s="13">
        <v>0</v>
      </c>
      <c r="BP16" s="12">
        <v>0</v>
      </c>
      <c r="BQ16" s="12">
        <v>8</v>
      </c>
      <c r="BR16" s="13">
        <v>8</v>
      </c>
      <c r="BS16" s="12">
        <v>0</v>
      </c>
      <c r="BT16" s="12">
        <v>4</v>
      </c>
      <c r="BU16" s="13">
        <v>4</v>
      </c>
      <c r="BV16" s="12">
        <v>0</v>
      </c>
      <c r="BW16" s="12">
        <v>0</v>
      </c>
      <c r="BX16" s="13">
        <v>0</v>
      </c>
      <c r="BY16" s="12">
        <v>0</v>
      </c>
      <c r="BZ16" s="12">
        <v>0</v>
      </c>
      <c r="CA16" s="13">
        <v>0</v>
      </c>
      <c r="CB16" s="12">
        <v>0</v>
      </c>
      <c r="CC16" s="12">
        <v>8</v>
      </c>
      <c r="CD16" s="13">
        <v>8</v>
      </c>
      <c r="CE16" s="12">
        <v>0</v>
      </c>
      <c r="CF16" s="12">
        <v>0</v>
      </c>
      <c r="CG16" s="13">
        <v>0</v>
      </c>
      <c r="CH16" s="12">
        <v>0</v>
      </c>
      <c r="CI16" s="12">
        <v>3.3333333333333335</v>
      </c>
      <c r="CJ16" s="13">
        <v>4</v>
      </c>
      <c r="CK16" s="12">
        <v>0</v>
      </c>
      <c r="CL16" s="12">
        <v>0</v>
      </c>
      <c r="CM16" s="13">
        <v>0</v>
      </c>
      <c r="CN16" s="12">
        <v>0</v>
      </c>
      <c r="CO16" s="12">
        <v>0</v>
      </c>
      <c r="CP16" s="13">
        <v>0</v>
      </c>
      <c r="CQ16" s="12">
        <v>0</v>
      </c>
      <c r="CR16" s="12">
        <v>0</v>
      </c>
      <c r="CS16" s="13">
        <v>0</v>
      </c>
      <c r="CT16" s="12">
        <v>0</v>
      </c>
      <c r="CU16" s="12">
        <v>0</v>
      </c>
      <c r="CV16" s="13">
        <v>0</v>
      </c>
      <c r="CW16" s="12">
        <v>0</v>
      </c>
      <c r="CX16" s="12">
        <v>0</v>
      </c>
      <c r="CY16" s="13">
        <v>0</v>
      </c>
    </row>
    <row r="17" spans="1:103" x14ac:dyDescent="0.25">
      <c r="A17" s="71"/>
      <c r="B17" s="68"/>
      <c r="C17" s="64"/>
      <c r="D17" s="1" t="s">
        <v>67</v>
      </c>
      <c r="E17" s="5">
        <v>147288000001</v>
      </c>
      <c r="F17" s="8">
        <v>10508949</v>
      </c>
      <c r="G17" s="8">
        <v>-74195306</v>
      </c>
      <c r="H17" s="1" t="s">
        <v>52</v>
      </c>
      <c r="I17" s="1"/>
      <c r="J17" s="1">
        <v>7</v>
      </c>
      <c r="K17" s="1">
        <v>9</v>
      </c>
      <c r="L17" s="20">
        <v>172</v>
      </c>
      <c r="M17" s="1">
        <v>19</v>
      </c>
      <c r="N17" s="1">
        <v>153</v>
      </c>
      <c r="O17" s="1"/>
      <c r="P17" s="1"/>
      <c r="Q17" s="12">
        <v>0</v>
      </c>
      <c r="R17" s="12">
        <v>0</v>
      </c>
      <c r="S17" s="12">
        <v>0</v>
      </c>
      <c r="T17" s="12">
        <v>0</v>
      </c>
      <c r="U17" s="12">
        <v>0</v>
      </c>
      <c r="V17" s="13">
        <v>0</v>
      </c>
      <c r="W17" s="12">
        <v>0</v>
      </c>
      <c r="X17" s="12">
        <v>0</v>
      </c>
      <c r="Y17" s="13">
        <v>0</v>
      </c>
      <c r="Z17" s="12">
        <v>0</v>
      </c>
      <c r="AA17" s="12">
        <v>0</v>
      </c>
      <c r="AB17" s="13">
        <v>0</v>
      </c>
      <c r="AC17" s="12">
        <v>0</v>
      </c>
      <c r="AD17" s="12">
        <v>0</v>
      </c>
      <c r="AE17" s="13">
        <v>0</v>
      </c>
      <c r="AF17" s="12">
        <v>0</v>
      </c>
      <c r="AG17" s="12">
        <v>0</v>
      </c>
      <c r="AH17" s="13">
        <v>0</v>
      </c>
      <c r="AI17" s="12">
        <v>0</v>
      </c>
      <c r="AJ17" s="12">
        <v>0</v>
      </c>
      <c r="AK17" s="13">
        <v>0</v>
      </c>
      <c r="AL17" s="12">
        <v>0</v>
      </c>
      <c r="AM17" s="12">
        <v>6</v>
      </c>
      <c r="AN17" s="13">
        <v>6</v>
      </c>
      <c r="AO17" s="12">
        <v>0</v>
      </c>
      <c r="AP17" s="12">
        <v>2</v>
      </c>
      <c r="AQ17" s="13">
        <v>2</v>
      </c>
      <c r="AR17" s="12">
        <v>0</v>
      </c>
      <c r="AS17" s="12">
        <v>17</v>
      </c>
      <c r="AT17" s="13">
        <v>17</v>
      </c>
      <c r="AU17" s="12">
        <v>0</v>
      </c>
      <c r="AV17" s="12">
        <v>17</v>
      </c>
      <c r="AW17" s="13">
        <v>17</v>
      </c>
      <c r="AX17" s="12">
        <v>0</v>
      </c>
      <c r="AY17" s="12">
        <v>2</v>
      </c>
      <c r="AZ17" s="13">
        <v>2</v>
      </c>
      <c r="BA17" s="12">
        <v>0</v>
      </c>
      <c r="BB17" s="12">
        <v>17</v>
      </c>
      <c r="BC17" s="13">
        <v>17</v>
      </c>
      <c r="BD17" s="12">
        <v>0</v>
      </c>
      <c r="BE17" s="12">
        <v>8</v>
      </c>
      <c r="BF17" s="13">
        <v>8</v>
      </c>
      <c r="BG17" s="12">
        <v>0</v>
      </c>
      <c r="BH17" s="12">
        <v>3</v>
      </c>
      <c r="BI17" s="13">
        <v>3</v>
      </c>
      <c r="BJ17" s="12">
        <v>0</v>
      </c>
      <c r="BK17" s="12">
        <v>5</v>
      </c>
      <c r="BL17" s="13">
        <v>5</v>
      </c>
      <c r="BM17" s="12">
        <v>0</v>
      </c>
      <c r="BN17" s="12">
        <v>0</v>
      </c>
      <c r="BO17" s="13">
        <v>0</v>
      </c>
      <c r="BP17" s="12">
        <v>0</v>
      </c>
      <c r="BQ17" s="12">
        <v>2</v>
      </c>
      <c r="BR17" s="13">
        <v>2</v>
      </c>
      <c r="BS17" s="12">
        <v>0</v>
      </c>
      <c r="BT17" s="12">
        <v>2</v>
      </c>
      <c r="BU17" s="13">
        <v>2</v>
      </c>
      <c r="BV17" s="12">
        <v>0</v>
      </c>
      <c r="BW17" s="12">
        <v>0</v>
      </c>
      <c r="BX17" s="13">
        <v>0</v>
      </c>
      <c r="BY17" s="12">
        <v>0</v>
      </c>
      <c r="BZ17" s="12">
        <v>0</v>
      </c>
      <c r="CA17" s="13">
        <v>0</v>
      </c>
      <c r="CB17" s="12">
        <v>0</v>
      </c>
      <c r="CC17" s="12">
        <v>2</v>
      </c>
      <c r="CD17" s="13">
        <v>2</v>
      </c>
      <c r="CE17" s="12">
        <v>0</v>
      </c>
      <c r="CF17" s="12">
        <v>0</v>
      </c>
      <c r="CG17" s="13">
        <v>0</v>
      </c>
      <c r="CH17" s="12">
        <v>0</v>
      </c>
      <c r="CI17" s="12">
        <v>1.1666666666666667</v>
      </c>
      <c r="CJ17" s="13">
        <v>2</v>
      </c>
      <c r="CK17" s="12">
        <v>0</v>
      </c>
      <c r="CL17" s="12">
        <v>0</v>
      </c>
      <c r="CM17" s="13">
        <v>0</v>
      </c>
      <c r="CN17" s="12">
        <v>0</v>
      </c>
      <c r="CO17" s="12">
        <v>0</v>
      </c>
      <c r="CP17" s="13">
        <v>0</v>
      </c>
      <c r="CQ17" s="12">
        <v>0</v>
      </c>
      <c r="CR17" s="12">
        <v>0</v>
      </c>
      <c r="CS17" s="13">
        <v>0</v>
      </c>
      <c r="CT17" s="12">
        <v>0</v>
      </c>
      <c r="CU17" s="12">
        <v>0</v>
      </c>
      <c r="CV17" s="13">
        <v>0</v>
      </c>
      <c r="CW17" s="12">
        <v>0</v>
      </c>
      <c r="CX17" s="12">
        <v>0</v>
      </c>
      <c r="CY17" s="13">
        <v>0</v>
      </c>
    </row>
    <row r="18" spans="1:103" x14ac:dyDescent="0.25">
      <c r="A18" s="71"/>
      <c r="B18" s="68"/>
      <c r="C18" s="64"/>
      <c r="D18" s="1" t="s">
        <v>68</v>
      </c>
      <c r="E18" s="5">
        <v>147288000027</v>
      </c>
      <c r="F18" s="8">
        <v>10514986</v>
      </c>
      <c r="G18" s="8">
        <v>-74202583</v>
      </c>
      <c r="H18" s="1" t="s">
        <v>52</v>
      </c>
      <c r="I18" s="1" t="s">
        <v>56</v>
      </c>
      <c r="J18" s="1">
        <v>7</v>
      </c>
      <c r="K18" s="1">
        <v>8</v>
      </c>
      <c r="L18" s="20">
        <v>152</v>
      </c>
      <c r="M18" s="1">
        <v>152</v>
      </c>
      <c r="N18" s="1"/>
      <c r="O18" s="1"/>
      <c r="P18" s="1"/>
      <c r="Q18" s="12">
        <v>0</v>
      </c>
      <c r="R18" s="12">
        <v>0</v>
      </c>
      <c r="S18" s="12">
        <v>0</v>
      </c>
      <c r="T18" s="12">
        <v>0</v>
      </c>
      <c r="U18" s="12">
        <v>0</v>
      </c>
      <c r="V18" s="13">
        <v>0</v>
      </c>
      <c r="W18" s="12">
        <v>0</v>
      </c>
      <c r="X18" s="12">
        <v>0</v>
      </c>
      <c r="Y18" s="13">
        <v>0</v>
      </c>
      <c r="Z18" s="12">
        <v>0</v>
      </c>
      <c r="AA18" s="12">
        <v>0</v>
      </c>
      <c r="AB18" s="13">
        <v>0</v>
      </c>
      <c r="AC18" s="12">
        <v>0</v>
      </c>
      <c r="AD18" s="12">
        <v>0</v>
      </c>
      <c r="AE18" s="13">
        <v>0</v>
      </c>
      <c r="AF18" s="12">
        <v>0</v>
      </c>
      <c r="AG18" s="12">
        <v>0</v>
      </c>
      <c r="AH18" s="13">
        <v>0</v>
      </c>
      <c r="AI18" s="12">
        <v>0</v>
      </c>
      <c r="AJ18" s="12">
        <v>0</v>
      </c>
      <c r="AK18" s="13">
        <v>0</v>
      </c>
      <c r="AL18" s="12">
        <v>0</v>
      </c>
      <c r="AM18" s="12">
        <v>5</v>
      </c>
      <c r="AN18" s="13">
        <v>5</v>
      </c>
      <c r="AO18" s="12">
        <v>0</v>
      </c>
      <c r="AP18" s="12">
        <v>2</v>
      </c>
      <c r="AQ18" s="13">
        <v>2</v>
      </c>
      <c r="AR18" s="12">
        <v>0</v>
      </c>
      <c r="AS18" s="12">
        <v>15</v>
      </c>
      <c r="AT18" s="13">
        <v>15</v>
      </c>
      <c r="AU18" s="12">
        <v>0</v>
      </c>
      <c r="AV18" s="12">
        <v>15</v>
      </c>
      <c r="AW18" s="13">
        <v>15</v>
      </c>
      <c r="AX18" s="12">
        <v>0</v>
      </c>
      <c r="AY18" s="12">
        <v>2</v>
      </c>
      <c r="AZ18" s="13">
        <v>2</v>
      </c>
      <c r="BA18" s="12">
        <v>0</v>
      </c>
      <c r="BB18" s="12">
        <v>15</v>
      </c>
      <c r="BC18" s="13">
        <v>15</v>
      </c>
      <c r="BD18" s="12">
        <v>0</v>
      </c>
      <c r="BE18" s="12">
        <v>8</v>
      </c>
      <c r="BF18" s="13">
        <v>8</v>
      </c>
      <c r="BG18" s="12">
        <v>0</v>
      </c>
      <c r="BH18" s="12">
        <v>3</v>
      </c>
      <c r="BI18" s="13">
        <v>3</v>
      </c>
      <c r="BJ18" s="12">
        <v>0</v>
      </c>
      <c r="BK18" s="12">
        <v>1</v>
      </c>
      <c r="BL18" s="13">
        <v>1</v>
      </c>
      <c r="BM18" s="12">
        <v>0</v>
      </c>
      <c r="BN18" s="12">
        <v>0</v>
      </c>
      <c r="BO18" s="13">
        <v>0</v>
      </c>
      <c r="BP18" s="12">
        <v>0</v>
      </c>
      <c r="BQ18" s="12">
        <v>2</v>
      </c>
      <c r="BR18" s="13">
        <v>2</v>
      </c>
      <c r="BS18" s="12">
        <v>0</v>
      </c>
      <c r="BT18" s="12">
        <v>0</v>
      </c>
      <c r="BU18" s="13">
        <v>0</v>
      </c>
      <c r="BV18" s="12">
        <v>0</v>
      </c>
      <c r="BW18" s="12">
        <v>0</v>
      </c>
      <c r="BX18" s="13">
        <v>0</v>
      </c>
      <c r="BY18" s="12">
        <v>0</v>
      </c>
      <c r="BZ18" s="12">
        <v>0</v>
      </c>
      <c r="CA18" s="13">
        <v>0</v>
      </c>
      <c r="CB18" s="12">
        <v>0</v>
      </c>
      <c r="CC18" s="12">
        <v>2</v>
      </c>
      <c r="CD18" s="13">
        <v>2</v>
      </c>
      <c r="CE18" s="12">
        <v>0</v>
      </c>
      <c r="CF18" s="12">
        <v>0</v>
      </c>
      <c r="CG18" s="13">
        <v>0</v>
      </c>
      <c r="CH18" s="12">
        <v>0</v>
      </c>
      <c r="CI18" s="12">
        <v>0.66666666666666663</v>
      </c>
      <c r="CJ18" s="13">
        <v>1</v>
      </c>
      <c r="CK18" s="12">
        <v>0</v>
      </c>
      <c r="CL18" s="12">
        <v>0</v>
      </c>
      <c r="CM18" s="13">
        <v>0</v>
      </c>
      <c r="CN18" s="12">
        <v>0</v>
      </c>
      <c r="CO18" s="12">
        <v>0</v>
      </c>
      <c r="CP18" s="13">
        <v>0</v>
      </c>
      <c r="CQ18" s="12">
        <v>0</v>
      </c>
      <c r="CR18" s="12">
        <v>0</v>
      </c>
      <c r="CS18" s="13">
        <v>0</v>
      </c>
      <c r="CT18" s="12">
        <v>0</v>
      </c>
      <c r="CU18" s="12">
        <v>0</v>
      </c>
      <c r="CV18" s="13">
        <v>0</v>
      </c>
      <c r="CW18" s="12">
        <v>0</v>
      </c>
      <c r="CX18" s="12">
        <v>0</v>
      </c>
      <c r="CY18" s="13">
        <v>0</v>
      </c>
    </row>
    <row r="19" spans="1:103" x14ac:dyDescent="0.25">
      <c r="A19" s="71"/>
      <c r="B19" s="68"/>
      <c r="C19" s="64"/>
      <c r="D19" s="65" t="s">
        <v>53</v>
      </c>
      <c r="E19" s="66"/>
      <c r="F19" s="66"/>
      <c r="G19" s="66"/>
      <c r="H19" s="67"/>
      <c r="I19" s="2"/>
      <c r="J19" s="3">
        <v>71</v>
      </c>
      <c r="K19" s="3">
        <v>105</v>
      </c>
      <c r="L19" s="21">
        <v>2482</v>
      </c>
      <c r="M19" s="3">
        <v>600</v>
      </c>
      <c r="N19" s="3">
        <v>797</v>
      </c>
      <c r="O19" s="3">
        <v>637</v>
      </c>
      <c r="P19" s="3">
        <v>448</v>
      </c>
      <c r="Q19" s="14">
        <v>0</v>
      </c>
      <c r="R19" s="14">
        <v>2</v>
      </c>
      <c r="S19" s="14">
        <v>2</v>
      </c>
      <c r="T19" s="14">
        <v>0</v>
      </c>
      <c r="U19" s="14">
        <v>2</v>
      </c>
      <c r="V19" s="14">
        <v>2</v>
      </c>
      <c r="W19" s="14">
        <v>0</v>
      </c>
      <c r="X19" s="14">
        <v>2</v>
      </c>
      <c r="Y19" s="14">
        <v>2</v>
      </c>
      <c r="Z19" s="14">
        <v>0</v>
      </c>
      <c r="AA19" s="14">
        <v>2</v>
      </c>
      <c r="AB19" s="14">
        <v>2</v>
      </c>
      <c r="AC19" s="14">
        <v>0</v>
      </c>
      <c r="AD19" s="14">
        <v>2</v>
      </c>
      <c r="AE19" s="14">
        <v>2</v>
      </c>
      <c r="AF19" s="14">
        <v>0</v>
      </c>
      <c r="AG19" s="14">
        <v>2</v>
      </c>
      <c r="AH19" s="14">
        <v>2</v>
      </c>
      <c r="AI19" s="14">
        <v>0</v>
      </c>
      <c r="AJ19" s="14">
        <v>2</v>
      </c>
      <c r="AK19" s="14">
        <v>2</v>
      </c>
      <c r="AL19" s="14">
        <v>0</v>
      </c>
      <c r="AM19" s="14">
        <v>56</v>
      </c>
      <c r="AN19" s="14">
        <v>56</v>
      </c>
      <c r="AO19" s="14">
        <v>0</v>
      </c>
      <c r="AP19" s="14">
        <v>16</v>
      </c>
      <c r="AQ19" s="14">
        <v>16</v>
      </c>
      <c r="AR19" s="14">
        <v>0</v>
      </c>
      <c r="AS19" s="14">
        <v>225</v>
      </c>
      <c r="AT19" s="14">
        <v>225</v>
      </c>
      <c r="AU19" s="14">
        <v>0</v>
      </c>
      <c r="AV19" s="14">
        <v>143</v>
      </c>
      <c r="AW19" s="14">
        <v>143</v>
      </c>
      <c r="AX19" s="14">
        <v>0</v>
      </c>
      <c r="AY19" s="14">
        <v>12</v>
      </c>
      <c r="AZ19" s="14">
        <v>12</v>
      </c>
      <c r="BA19" s="14">
        <v>0</v>
      </c>
      <c r="BB19" s="14">
        <v>147</v>
      </c>
      <c r="BC19" s="14">
        <v>147</v>
      </c>
      <c r="BD19" s="14">
        <v>0</v>
      </c>
      <c r="BE19" s="14">
        <v>104</v>
      </c>
      <c r="BF19" s="14">
        <v>104</v>
      </c>
      <c r="BG19" s="14">
        <v>0</v>
      </c>
      <c r="BH19" s="14">
        <v>19</v>
      </c>
      <c r="BI19" s="14">
        <v>19</v>
      </c>
      <c r="BJ19" s="14">
        <v>0</v>
      </c>
      <c r="BK19" s="14">
        <v>20</v>
      </c>
      <c r="BL19" s="14">
        <v>20</v>
      </c>
      <c r="BM19" s="14">
        <v>0</v>
      </c>
      <c r="BN19" s="14">
        <v>10</v>
      </c>
      <c r="BO19" s="14">
        <v>10</v>
      </c>
      <c r="BP19" s="14">
        <v>0</v>
      </c>
      <c r="BQ19" s="14">
        <v>15</v>
      </c>
      <c r="BR19" s="14">
        <v>15</v>
      </c>
      <c r="BS19" s="14">
        <v>0</v>
      </c>
      <c r="BT19" s="14">
        <v>8</v>
      </c>
      <c r="BU19" s="14">
        <v>8</v>
      </c>
      <c r="BV19" s="14">
        <v>0</v>
      </c>
      <c r="BW19" s="14">
        <v>11</v>
      </c>
      <c r="BX19" s="14">
        <v>11</v>
      </c>
      <c r="BY19" s="14">
        <v>0</v>
      </c>
      <c r="BZ19" s="14">
        <v>11</v>
      </c>
      <c r="CA19" s="14">
        <v>11</v>
      </c>
      <c r="CB19" s="14">
        <v>0</v>
      </c>
      <c r="CC19" s="14">
        <v>22</v>
      </c>
      <c r="CD19" s="14">
        <v>22</v>
      </c>
      <c r="CE19" s="14">
        <v>0</v>
      </c>
      <c r="CF19" s="14">
        <v>11</v>
      </c>
      <c r="CG19" s="14">
        <v>11</v>
      </c>
      <c r="CH19" s="14">
        <v>0</v>
      </c>
      <c r="CI19" s="14">
        <v>10.583333333333332</v>
      </c>
      <c r="CJ19" s="14">
        <v>13</v>
      </c>
      <c r="CK19" s="14">
        <v>0</v>
      </c>
      <c r="CL19" s="14">
        <v>0</v>
      </c>
      <c r="CM19" s="14">
        <v>0</v>
      </c>
      <c r="CN19" s="14">
        <v>0</v>
      </c>
      <c r="CO19" s="14">
        <v>0</v>
      </c>
      <c r="CP19" s="14">
        <v>0</v>
      </c>
      <c r="CQ19" s="14">
        <v>0</v>
      </c>
      <c r="CR19" s="14">
        <v>0</v>
      </c>
      <c r="CS19" s="14">
        <v>0</v>
      </c>
      <c r="CT19" s="14">
        <v>0</v>
      </c>
      <c r="CU19" s="14">
        <v>0</v>
      </c>
      <c r="CV19" s="14">
        <v>0</v>
      </c>
      <c r="CW19" s="14">
        <v>0</v>
      </c>
      <c r="CX19" s="14">
        <v>0</v>
      </c>
      <c r="CY19" s="14">
        <v>0</v>
      </c>
    </row>
    <row r="20" spans="1:103" x14ac:dyDescent="0.25">
      <c r="A20" s="71">
        <v>5</v>
      </c>
      <c r="B20" s="68" t="s">
        <v>69</v>
      </c>
      <c r="C20" s="64">
        <v>247288001168</v>
      </c>
      <c r="D20" s="1" t="s">
        <v>69</v>
      </c>
      <c r="E20" s="5">
        <v>247288001168</v>
      </c>
      <c r="F20" s="6" t="s">
        <v>70</v>
      </c>
      <c r="G20" s="6" t="s">
        <v>71</v>
      </c>
      <c r="H20" s="1" t="s">
        <v>72</v>
      </c>
      <c r="I20" s="1"/>
      <c r="J20" s="1">
        <v>9</v>
      </c>
      <c r="K20" s="1">
        <v>7</v>
      </c>
      <c r="L20" s="20">
        <v>148</v>
      </c>
      <c r="M20" s="1">
        <v>6</v>
      </c>
      <c r="N20" s="1">
        <v>50</v>
      </c>
      <c r="O20" s="1">
        <v>71</v>
      </c>
      <c r="P20" s="1">
        <v>21</v>
      </c>
      <c r="Q20" s="12">
        <v>9</v>
      </c>
      <c r="R20" s="12">
        <v>1</v>
      </c>
      <c r="S20" s="23">
        <v>-8</v>
      </c>
      <c r="T20" s="12">
        <v>2</v>
      </c>
      <c r="U20" s="12">
        <v>1</v>
      </c>
      <c r="V20" s="13">
        <v>-1</v>
      </c>
      <c r="W20" s="12"/>
      <c r="X20" s="12">
        <v>1</v>
      </c>
      <c r="Y20" s="13">
        <v>1</v>
      </c>
      <c r="Z20" s="12"/>
      <c r="AA20" s="12">
        <v>1</v>
      </c>
      <c r="AB20" s="13">
        <v>1</v>
      </c>
      <c r="AC20" s="12"/>
      <c r="AD20" s="12">
        <v>1</v>
      </c>
      <c r="AE20" s="13">
        <v>1</v>
      </c>
      <c r="AF20" s="12"/>
      <c r="AG20" s="12">
        <v>1</v>
      </c>
      <c r="AH20" s="13">
        <v>1</v>
      </c>
      <c r="AI20" s="12"/>
      <c r="AJ20" s="12">
        <v>1</v>
      </c>
      <c r="AK20" s="13">
        <v>1</v>
      </c>
      <c r="AL20" s="12"/>
      <c r="AM20" s="12">
        <v>5</v>
      </c>
      <c r="AN20" s="13">
        <v>5</v>
      </c>
      <c r="AO20" s="12"/>
      <c r="AP20" s="12">
        <v>1</v>
      </c>
      <c r="AQ20" s="13">
        <v>1</v>
      </c>
      <c r="AR20" s="12"/>
      <c r="AS20" s="12">
        <v>15</v>
      </c>
      <c r="AT20" s="13">
        <v>15</v>
      </c>
      <c r="AU20" s="12"/>
      <c r="AV20" s="12">
        <v>15</v>
      </c>
      <c r="AW20" s="13">
        <v>15</v>
      </c>
      <c r="AX20" s="12"/>
      <c r="AY20" s="12">
        <v>1</v>
      </c>
      <c r="AZ20" s="13">
        <v>1</v>
      </c>
      <c r="BA20" s="12"/>
      <c r="BB20" s="12">
        <v>15</v>
      </c>
      <c r="BC20" s="13">
        <v>15</v>
      </c>
      <c r="BD20" s="12"/>
      <c r="BE20" s="12">
        <v>8</v>
      </c>
      <c r="BF20" s="13">
        <v>8</v>
      </c>
      <c r="BG20" s="12"/>
      <c r="BH20" s="12">
        <v>0</v>
      </c>
      <c r="BI20" s="13">
        <v>0</v>
      </c>
      <c r="BJ20" s="12"/>
      <c r="BK20" s="12">
        <v>0</v>
      </c>
      <c r="BL20" s="13">
        <v>0</v>
      </c>
      <c r="BM20" s="12"/>
      <c r="BN20" s="12">
        <v>3</v>
      </c>
      <c r="BO20" s="13">
        <v>3</v>
      </c>
      <c r="BP20" s="12"/>
      <c r="BQ20" s="12">
        <v>1</v>
      </c>
      <c r="BR20" s="13">
        <v>1</v>
      </c>
      <c r="BS20" s="12"/>
      <c r="BT20" s="12">
        <v>1</v>
      </c>
      <c r="BU20" s="13">
        <v>1</v>
      </c>
      <c r="BV20" s="12"/>
      <c r="BW20" s="12">
        <v>1</v>
      </c>
      <c r="BX20" s="13">
        <v>1</v>
      </c>
      <c r="BY20" s="12"/>
      <c r="BZ20" s="12">
        <v>1</v>
      </c>
      <c r="CA20" s="13">
        <v>1</v>
      </c>
      <c r="CB20" s="12"/>
      <c r="CC20" s="12">
        <v>1</v>
      </c>
      <c r="CD20" s="13">
        <v>1</v>
      </c>
      <c r="CE20" s="12"/>
      <c r="CF20" s="12">
        <v>1</v>
      </c>
      <c r="CG20" s="13">
        <v>1</v>
      </c>
      <c r="CH20" s="12"/>
      <c r="CI20" s="12">
        <v>0.75</v>
      </c>
      <c r="CJ20" s="13">
        <v>1</v>
      </c>
      <c r="CK20" s="12">
        <v>0</v>
      </c>
      <c r="CL20" s="12">
        <v>0</v>
      </c>
      <c r="CM20" s="13">
        <v>0</v>
      </c>
      <c r="CN20" s="12">
        <v>0</v>
      </c>
      <c r="CO20" s="12">
        <v>0</v>
      </c>
      <c r="CP20" s="13">
        <v>0</v>
      </c>
      <c r="CQ20" s="12">
        <v>0</v>
      </c>
      <c r="CR20" s="12">
        <v>0</v>
      </c>
      <c r="CS20" s="13">
        <v>0</v>
      </c>
      <c r="CT20" s="12">
        <v>0</v>
      </c>
      <c r="CU20" s="12">
        <v>0</v>
      </c>
      <c r="CV20" s="13">
        <v>0</v>
      </c>
      <c r="CW20" s="12">
        <v>0</v>
      </c>
      <c r="CX20" s="12">
        <v>0</v>
      </c>
      <c r="CY20" s="13">
        <v>0</v>
      </c>
    </row>
    <row r="21" spans="1:103" x14ac:dyDescent="0.25">
      <c r="A21" s="71"/>
      <c r="B21" s="68"/>
      <c r="C21" s="64"/>
      <c r="D21" s="1" t="s">
        <v>73</v>
      </c>
      <c r="E21" s="5">
        <v>247288001206</v>
      </c>
      <c r="F21" s="6" t="s">
        <v>74</v>
      </c>
      <c r="G21" s="6" t="s">
        <v>75</v>
      </c>
      <c r="H21" s="1" t="s">
        <v>72</v>
      </c>
      <c r="I21" s="10"/>
      <c r="J21" s="1">
        <v>2</v>
      </c>
      <c r="K21" s="1">
        <v>1</v>
      </c>
      <c r="L21" s="20">
        <v>15</v>
      </c>
      <c r="M21" s="1">
        <v>0</v>
      </c>
      <c r="N21" s="1">
        <v>7</v>
      </c>
      <c r="O21" s="1">
        <v>8</v>
      </c>
      <c r="P21" s="1">
        <v>0</v>
      </c>
      <c r="Q21" s="12">
        <v>2</v>
      </c>
      <c r="R21" s="12">
        <v>0</v>
      </c>
      <c r="S21" s="23">
        <v>-2</v>
      </c>
      <c r="T21" s="12">
        <v>0</v>
      </c>
      <c r="U21" s="12">
        <v>0</v>
      </c>
      <c r="V21" s="13">
        <v>0</v>
      </c>
      <c r="W21" s="12"/>
      <c r="X21" s="12">
        <v>0</v>
      </c>
      <c r="Y21" s="13">
        <v>0</v>
      </c>
      <c r="Z21" s="12"/>
      <c r="AA21" s="12">
        <v>0</v>
      </c>
      <c r="AB21" s="13">
        <v>0</v>
      </c>
      <c r="AC21" s="12"/>
      <c r="AD21" s="12">
        <v>0</v>
      </c>
      <c r="AE21" s="13">
        <v>0</v>
      </c>
      <c r="AF21" s="12"/>
      <c r="AG21" s="12">
        <v>0</v>
      </c>
      <c r="AH21" s="13">
        <v>0</v>
      </c>
      <c r="AI21" s="12"/>
      <c r="AJ21" s="12">
        <v>0</v>
      </c>
      <c r="AK21" s="13">
        <v>0</v>
      </c>
      <c r="AL21" s="12"/>
      <c r="AM21" s="12">
        <v>1</v>
      </c>
      <c r="AN21" s="13">
        <v>1</v>
      </c>
      <c r="AO21" s="12"/>
      <c r="AP21" s="12">
        <v>1</v>
      </c>
      <c r="AQ21" s="13">
        <v>1</v>
      </c>
      <c r="AR21" s="12"/>
      <c r="AS21" s="12">
        <v>15</v>
      </c>
      <c r="AT21" s="13">
        <v>15</v>
      </c>
      <c r="AU21" s="12"/>
      <c r="AV21" s="12">
        <v>15</v>
      </c>
      <c r="AW21" s="13">
        <v>15</v>
      </c>
      <c r="AX21" s="12"/>
      <c r="AY21" s="12">
        <v>1</v>
      </c>
      <c r="AZ21" s="13">
        <v>1</v>
      </c>
      <c r="BA21" s="12"/>
      <c r="BB21" s="12">
        <v>15</v>
      </c>
      <c r="BC21" s="13">
        <v>15</v>
      </c>
      <c r="BD21" s="12"/>
      <c r="BE21" s="12">
        <v>8</v>
      </c>
      <c r="BF21" s="13">
        <v>8</v>
      </c>
      <c r="BG21" s="12"/>
      <c r="BH21" s="12">
        <v>1</v>
      </c>
      <c r="BI21" s="13">
        <v>1</v>
      </c>
      <c r="BJ21" s="12"/>
      <c r="BK21" s="12">
        <v>3</v>
      </c>
      <c r="BL21" s="13">
        <v>3</v>
      </c>
      <c r="BM21" s="12"/>
      <c r="BN21" s="12">
        <v>0</v>
      </c>
      <c r="BO21" s="13">
        <v>0</v>
      </c>
      <c r="BP21" s="12"/>
      <c r="BQ21" s="12">
        <v>0</v>
      </c>
      <c r="BR21" s="13">
        <v>0</v>
      </c>
      <c r="BS21" s="12"/>
      <c r="BT21" s="12">
        <v>0</v>
      </c>
      <c r="BU21" s="13">
        <v>0</v>
      </c>
      <c r="BV21" s="12"/>
      <c r="BW21" s="12">
        <v>0</v>
      </c>
      <c r="BX21" s="13">
        <v>0</v>
      </c>
      <c r="BY21" s="12"/>
      <c r="BZ21" s="12">
        <v>0</v>
      </c>
      <c r="CA21" s="13">
        <v>0</v>
      </c>
      <c r="CB21" s="12"/>
      <c r="CC21" s="12">
        <v>1</v>
      </c>
      <c r="CD21" s="13">
        <v>1</v>
      </c>
      <c r="CE21" s="12"/>
      <c r="CF21" s="12">
        <v>0</v>
      </c>
      <c r="CG21" s="13">
        <v>0</v>
      </c>
      <c r="CH21" s="12"/>
      <c r="CI21" s="12">
        <v>0.41666666666666669</v>
      </c>
      <c r="CJ21" s="13">
        <v>1</v>
      </c>
      <c r="CK21" s="12">
        <v>0</v>
      </c>
      <c r="CL21" s="12">
        <v>0</v>
      </c>
      <c r="CM21" s="13">
        <v>0</v>
      </c>
      <c r="CN21" s="12">
        <v>0</v>
      </c>
      <c r="CO21" s="12">
        <v>0</v>
      </c>
      <c r="CP21" s="13">
        <v>0</v>
      </c>
      <c r="CQ21" s="12">
        <v>0</v>
      </c>
      <c r="CR21" s="12">
        <v>0</v>
      </c>
      <c r="CS21" s="13">
        <v>0</v>
      </c>
      <c r="CT21" s="12">
        <v>0</v>
      </c>
      <c r="CU21" s="12">
        <v>0</v>
      </c>
      <c r="CV21" s="13">
        <v>0</v>
      </c>
      <c r="CW21" s="12">
        <v>0</v>
      </c>
      <c r="CX21" s="12">
        <v>0</v>
      </c>
      <c r="CY21" s="13">
        <v>0</v>
      </c>
    </row>
    <row r="22" spans="1:103" x14ac:dyDescent="0.25">
      <c r="A22" s="71"/>
      <c r="B22" s="68"/>
      <c r="C22" s="64"/>
      <c r="D22" s="1" t="s">
        <v>76</v>
      </c>
      <c r="E22" s="5">
        <v>247288001214</v>
      </c>
      <c r="F22" s="6" t="s">
        <v>77</v>
      </c>
      <c r="G22" s="6" t="s">
        <v>78</v>
      </c>
      <c r="H22" s="1" t="s">
        <v>72</v>
      </c>
      <c r="I22" s="10"/>
      <c r="J22" s="1">
        <v>3</v>
      </c>
      <c r="K22" s="1">
        <v>6</v>
      </c>
      <c r="L22" s="20">
        <v>152</v>
      </c>
      <c r="M22" s="1">
        <v>13</v>
      </c>
      <c r="N22" s="1">
        <v>34</v>
      </c>
      <c r="O22" s="1">
        <v>83</v>
      </c>
      <c r="P22" s="1">
        <v>22</v>
      </c>
      <c r="Q22" s="12">
        <v>3</v>
      </c>
      <c r="R22" s="12">
        <v>0</v>
      </c>
      <c r="S22" s="23">
        <v>-3</v>
      </c>
      <c r="T22" s="12">
        <v>0</v>
      </c>
      <c r="U22" s="12">
        <v>0</v>
      </c>
      <c r="V22" s="13">
        <v>0</v>
      </c>
      <c r="W22" s="12"/>
      <c r="X22" s="12">
        <v>0</v>
      </c>
      <c r="Y22" s="13">
        <v>0</v>
      </c>
      <c r="Z22" s="12"/>
      <c r="AA22" s="12">
        <v>0</v>
      </c>
      <c r="AB22" s="13">
        <v>0</v>
      </c>
      <c r="AC22" s="12"/>
      <c r="AD22" s="12">
        <v>0</v>
      </c>
      <c r="AE22" s="13">
        <v>0</v>
      </c>
      <c r="AF22" s="12"/>
      <c r="AG22" s="12">
        <v>0</v>
      </c>
      <c r="AH22" s="13">
        <v>0</v>
      </c>
      <c r="AI22" s="12"/>
      <c r="AJ22" s="12">
        <v>0</v>
      </c>
      <c r="AK22" s="13">
        <v>0</v>
      </c>
      <c r="AL22" s="12"/>
      <c r="AM22" s="12">
        <v>5</v>
      </c>
      <c r="AN22" s="13">
        <v>5</v>
      </c>
      <c r="AO22" s="12"/>
      <c r="AP22" s="12">
        <v>2</v>
      </c>
      <c r="AQ22" s="13">
        <v>2</v>
      </c>
      <c r="AR22" s="12"/>
      <c r="AS22" s="12">
        <v>15</v>
      </c>
      <c r="AT22" s="13">
        <v>15</v>
      </c>
      <c r="AU22" s="12"/>
      <c r="AV22" s="12">
        <v>15</v>
      </c>
      <c r="AW22" s="13">
        <v>15</v>
      </c>
      <c r="AX22" s="12"/>
      <c r="AY22" s="12">
        <v>1</v>
      </c>
      <c r="AZ22" s="13">
        <v>1</v>
      </c>
      <c r="BA22" s="12"/>
      <c r="BB22" s="12">
        <v>15</v>
      </c>
      <c r="BC22" s="13">
        <v>15</v>
      </c>
      <c r="BD22" s="12"/>
      <c r="BE22" s="12">
        <v>8</v>
      </c>
      <c r="BF22" s="13">
        <v>8</v>
      </c>
      <c r="BG22" s="12"/>
      <c r="BH22" s="12">
        <v>1</v>
      </c>
      <c r="BI22" s="13">
        <v>1</v>
      </c>
      <c r="BJ22" s="12"/>
      <c r="BK22" s="12">
        <v>3</v>
      </c>
      <c r="BL22" s="13">
        <v>3</v>
      </c>
      <c r="BM22" s="12"/>
      <c r="BN22" s="12">
        <v>3</v>
      </c>
      <c r="BO22" s="13">
        <v>3</v>
      </c>
      <c r="BP22" s="12"/>
      <c r="BQ22" s="12">
        <v>0</v>
      </c>
      <c r="BR22" s="13">
        <v>0</v>
      </c>
      <c r="BS22" s="12"/>
      <c r="BT22" s="12">
        <v>0</v>
      </c>
      <c r="BU22" s="13">
        <v>0</v>
      </c>
      <c r="BV22" s="12"/>
      <c r="BW22" s="12">
        <v>1</v>
      </c>
      <c r="BX22" s="13">
        <v>1</v>
      </c>
      <c r="BY22" s="12"/>
      <c r="BZ22" s="12">
        <v>1</v>
      </c>
      <c r="CA22" s="13">
        <v>1</v>
      </c>
      <c r="CB22" s="12"/>
      <c r="CC22" s="12">
        <v>1</v>
      </c>
      <c r="CD22" s="13">
        <v>1</v>
      </c>
      <c r="CE22" s="12"/>
      <c r="CF22" s="12">
        <v>1</v>
      </c>
      <c r="CG22" s="13">
        <v>1</v>
      </c>
      <c r="CH22" s="12"/>
      <c r="CI22" s="12">
        <v>0.91666666666666663</v>
      </c>
      <c r="CJ22" s="13">
        <v>1</v>
      </c>
      <c r="CK22" s="12">
        <v>0</v>
      </c>
      <c r="CL22" s="12">
        <v>0</v>
      </c>
      <c r="CM22" s="13">
        <v>0</v>
      </c>
      <c r="CN22" s="12">
        <v>0</v>
      </c>
      <c r="CO22" s="12">
        <v>0</v>
      </c>
      <c r="CP22" s="13">
        <v>0</v>
      </c>
      <c r="CQ22" s="12">
        <v>0</v>
      </c>
      <c r="CR22" s="12">
        <v>0</v>
      </c>
      <c r="CS22" s="13">
        <v>0</v>
      </c>
      <c r="CT22" s="12">
        <v>0</v>
      </c>
      <c r="CU22" s="12">
        <v>0</v>
      </c>
      <c r="CV22" s="13">
        <v>0</v>
      </c>
      <c r="CW22" s="12">
        <v>0</v>
      </c>
      <c r="CX22" s="12">
        <v>0</v>
      </c>
      <c r="CY22" s="13">
        <v>0</v>
      </c>
    </row>
    <row r="23" spans="1:103" x14ac:dyDescent="0.25">
      <c r="A23" s="71"/>
      <c r="B23" s="68"/>
      <c r="C23" s="64"/>
      <c r="D23" s="1" t="s">
        <v>79</v>
      </c>
      <c r="E23" s="5">
        <v>247288000978</v>
      </c>
      <c r="F23" s="6" t="s">
        <v>80</v>
      </c>
      <c r="G23" s="6" t="s">
        <v>81</v>
      </c>
      <c r="H23" s="1" t="s">
        <v>72</v>
      </c>
      <c r="I23" s="10"/>
      <c r="J23" s="1">
        <v>9</v>
      </c>
      <c r="K23" s="1">
        <v>8</v>
      </c>
      <c r="L23" s="20">
        <v>154</v>
      </c>
      <c r="M23" s="1">
        <v>14</v>
      </c>
      <c r="N23" s="1">
        <v>66</v>
      </c>
      <c r="O23" s="1">
        <v>49</v>
      </c>
      <c r="P23" s="1">
        <v>25</v>
      </c>
      <c r="Q23" s="12">
        <v>9</v>
      </c>
      <c r="R23" s="12">
        <v>1</v>
      </c>
      <c r="S23" s="23">
        <v>-8</v>
      </c>
      <c r="T23" s="12">
        <v>0</v>
      </c>
      <c r="U23" s="12">
        <v>1</v>
      </c>
      <c r="V23" s="13">
        <v>1</v>
      </c>
      <c r="W23" s="12"/>
      <c r="X23" s="12">
        <v>1</v>
      </c>
      <c r="Y23" s="13">
        <v>1</v>
      </c>
      <c r="Z23" s="12"/>
      <c r="AA23" s="12">
        <v>1</v>
      </c>
      <c r="AB23" s="13">
        <v>1</v>
      </c>
      <c r="AC23" s="12"/>
      <c r="AD23" s="12">
        <v>1</v>
      </c>
      <c r="AE23" s="13">
        <v>1</v>
      </c>
      <c r="AF23" s="12"/>
      <c r="AG23" s="12">
        <v>1</v>
      </c>
      <c r="AH23" s="13">
        <v>1</v>
      </c>
      <c r="AI23" s="12"/>
      <c r="AJ23" s="12">
        <v>1</v>
      </c>
      <c r="AK23" s="13">
        <v>1</v>
      </c>
      <c r="AL23" s="12"/>
      <c r="AM23" s="12">
        <v>5</v>
      </c>
      <c r="AN23" s="13">
        <v>5</v>
      </c>
      <c r="AO23" s="12"/>
      <c r="AP23" s="12">
        <v>2</v>
      </c>
      <c r="AQ23" s="13">
        <v>2</v>
      </c>
      <c r="AR23" s="12"/>
      <c r="AS23" s="12">
        <v>15</v>
      </c>
      <c r="AT23" s="13">
        <v>15</v>
      </c>
      <c r="AU23" s="12"/>
      <c r="AV23" s="12">
        <v>15</v>
      </c>
      <c r="AW23" s="13">
        <v>15</v>
      </c>
      <c r="AX23" s="12"/>
      <c r="AY23" s="12">
        <v>1</v>
      </c>
      <c r="AZ23" s="13">
        <v>1</v>
      </c>
      <c r="BA23" s="12"/>
      <c r="BB23" s="12">
        <v>15</v>
      </c>
      <c r="BC23" s="13">
        <v>15</v>
      </c>
      <c r="BD23" s="12"/>
      <c r="BE23" s="12">
        <v>8</v>
      </c>
      <c r="BF23" s="13">
        <v>8</v>
      </c>
      <c r="BG23" s="12"/>
      <c r="BH23" s="12">
        <v>2</v>
      </c>
      <c r="BI23" s="13">
        <v>2</v>
      </c>
      <c r="BJ23" s="12"/>
      <c r="BK23" s="12">
        <v>3</v>
      </c>
      <c r="BL23" s="13">
        <v>3</v>
      </c>
      <c r="BM23" s="12"/>
      <c r="BN23" s="12">
        <v>2</v>
      </c>
      <c r="BO23" s="13">
        <v>2</v>
      </c>
      <c r="BP23" s="12"/>
      <c r="BQ23" s="12">
        <v>1</v>
      </c>
      <c r="BR23" s="13">
        <v>1</v>
      </c>
      <c r="BS23" s="12"/>
      <c r="BT23" s="12">
        <v>1</v>
      </c>
      <c r="BU23" s="13">
        <v>1</v>
      </c>
      <c r="BV23" s="12"/>
      <c r="BW23" s="12">
        <v>1</v>
      </c>
      <c r="BX23" s="13">
        <v>1</v>
      </c>
      <c r="BY23" s="12"/>
      <c r="BZ23" s="12">
        <v>1</v>
      </c>
      <c r="CA23" s="13">
        <v>1</v>
      </c>
      <c r="CB23" s="12"/>
      <c r="CC23" s="12">
        <v>1</v>
      </c>
      <c r="CD23" s="13">
        <v>1</v>
      </c>
      <c r="CE23" s="12"/>
      <c r="CF23" s="12">
        <v>1</v>
      </c>
      <c r="CG23" s="13">
        <v>1</v>
      </c>
      <c r="CH23" s="12"/>
      <c r="CI23" s="12">
        <v>1.0833333333333333</v>
      </c>
      <c r="CJ23" s="13">
        <v>2</v>
      </c>
      <c r="CK23" s="12">
        <v>0</v>
      </c>
      <c r="CL23" s="12">
        <v>0</v>
      </c>
      <c r="CM23" s="13">
        <v>0</v>
      </c>
      <c r="CN23" s="12">
        <v>0</v>
      </c>
      <c r="CO23" s="12">
        <v>0</v>
      </c>
      <c r="CP23" s="13">
        <v>0</v>
      </c>
      <c r="CQ23" s="12">
        <v>0</v>
      </c>
      <c r="CR23" s="12">
        <v>0</v>
      </c>
      <c r="CS23" s="13">
        <v>0</v>
      </c>
      <c r="CT23" s="12">
        <v>0</v>
      </c>
      <c r="CU23" s="12">
        <v>0</v>
      </c>
      <c r="CV23" s="13">
        <v>0</v>
      </c>
      <c r="CW23" s="12">
        <v>0</v>
      </c>
      <c r="CX23" s="12">
        <v>0</v>
      </c>
      <c r="CY23" s="13">
        <v>0</v>
      </c>
    </row>
    <row r="24" spans="1:103" x14ac:dyDescent="0.25">
      <c r="A24" s="71"/>
      <c r="B24" s="68"/>
      <c r="C24" s="64"/>
      <c r="D24" s="1" t="s">
        <v>82</v>
      </c>
      <c r="E24" s="5">
        <v>247288001222</v>
      </c>
      <c r="F24" s="6" t="s">
        <v>83</v>
      </c>
      <c r="G24" s="6" t="s">
        <v>84</v>
      </c>
      <c r="H24" s="1" t="s">
        <v>72</v>
      </c>
      <c r="I24" s="10"/>
      <c r="J24" s="1">
        <v>3</v>
      </c>
      <c r="K24" s="1">
        <v>7</v>
      </c>
      <c r="L24" s="20">
        <v>144</v>
      </c>
      <c r="M24" s="1">
        <v>28</v>
      </c>
      <c r="N24" s="1">
        <v>60</v>
      </c>
      <c r="O24" s="1">
        <v>39</v>
      </c>
      <c r="P24" s="1">
        <v>17</v>
      </c>
      <c r="Q24" s="12">
        <v>3</v>
      </c>
      <c r="R24" s="12">
        <v>0</v>
      </c>
      <c r="S24" s="23">
        <v>-3</v>
      </c>
      <c r="T24" s="12">
        <v>0</v>
      </c>
      <c r="U24" s="12">
        <v>0</v>
      </c>
      <c r="V24" s="13">
        <v>0</v>
      </c>
      <c r="W24" s="12"/>
      <c r="X24" s="12">
        <v>0</v>
      </c>
      <c r="Y24" s="13">
        <v>0</v>
      </c>
      <c r="Z24" s="12"/>
      <c r="AA24" s="12">
        <v>0</v>
      </c>
      <c r="AB24" s="13">
        <v>0</v>
      </c>
      <c r="AC24" s="12"/>
      <c r="AD24" s="12">
        <v>0</v>
      </c>
      <c r="AE24" s="13">
        <v>0</v>
      </c>
      <c r="AF24" s="12"/>
      <c r="AG24" s="12">
        <v>0</v>
      </c>
      <c r="AH24" s="13">
        <v>0</v>
      </c>
      <c r="AI24" s="12"/>
      <c r="AJ24" s="12">
        <v>0</v>
      </c>
      <c r="AK24" s="13">
        <v>0</v>
      </c>
      <c r="AL24" s="12"/>
      <c r="AM24" s="12">
        <v>5</v>
      </c>
      <c r="AN24" s="13">
        <v>5</v>
      </c>
      <c r="AO24" s="12"/>
      <c r="AP24" s="12">
        <v>1</v>
      </c>
      <c r="AQ24" s="13">
        <v>1</v>
      </c>
      <c r="AR24" s="12"/>
      <c r="AS24" s="12">
        <v>15</v>
      </c>
      <c r="AT24" s="13">
        <v>15</v>
      </c>
      <c r="AU24" s="12"/>
      <c r="AV24" s="12">
        <v>15</v>
      </c>
      <c r="AW24" s="13">
        <v>15</v>
      </c>
      <c r="AX24" s="12"/>
      <c r="AY24" s="12">
        <v>1</v>
      </c>
      <c r="AZ24" s="13">
        <v>1</v>
      </c>
      <c r="BA24" s="12"/>
      <c r="BB24" s="12">
        <v>15</v>
      </c>
      <c r="BC24" s="13">
        <v>15</v>
      </c>
      <c r="BD24" s="12"/>
      <c r="BE24" s="12">
        <v>8</v>
      </c>
      <c r="BF24" s="13">
        <v>8</v>
      </c>
      <c r="BG24" s="12"/>
      <c r="BH24" s="12">
        <v>2</v>
      </c>
      <c r="BI24" s="13">
        <v>2</v>
      </c>
      <c r="BJ24" s="12"/>
      <c r="BK24" s="12">
        <v>2</v>
      </c>
      <c r="BL24" s="13">
        <v>2</v>
      </c>
      <c r="BM24" s="12"/>
      <c r="BN24" s="12">
        <v>2</v>
      </c>
      <c r="BO24" s="13">
        <v>2</v>
      </c>
      <c r="BP24" s="12"/>
      <c r="BQ24" s="12">
        <v>1</v>
      </c>
      <c r="BR24" s="13">
        <v>1</v>
      </c>
      <c r="BS24" s="12"/>
      <c r="BT24" s="12">
        <v>1</v>
      </c>
      <c r="BU24" s="13">
        <v>1</v>
      </c>
      <c r="BV24" s="12"/>
      <c r="BW24" s="12">
        <v>1</v>
      </c>
      <c r="BX24" s="13">
        <v>1</v>
      </c>
      <c r="BY24" s="12"/>
      <c r="BZ24" s="12">
        <v>1</v>
      </c>
      <c r="CA24" s="13">
        <v>1</v>
      </c>
      <c r="CB24" s="12"/>
      <c r="CC24" s="12">
        <v>1</v>
      </c>
      <c r="CD24" s="13">
        <v>1</v>
      </c>
      <c r="CE24" s="12"/>
      <c r="CF24" s="12">
        <v>1</v>
      </c>
      <c r="CG24" s="13">
        <v>1</v>
      </c>
      <c r="CH24" s="12"/>
      <c r="CI24" s="12">
        <v>1</v>
      </c>
      <c r="CJ24" s="13">
        <v>1</v>
      </c>
      <c r="CK24" s="12">
        <v>0</v>
      </c>
      <c r="CL24" s="12">
        <v>0</v>
      </c>
      <c r="CM24" s="13">
        <v>0</v>
      </c>
      <c r="CN24" s="12">
        <v>0</v>
      </c>
      <c r="CO24" s="12">
        <v>0</v>
      </c>
      <c r="CP24" s="13">
        <v>0</v>
      </c>
      <c r="CQ24" s="12">
        <v>0</v>
      </c>
      <c r="CR24" s="12">
        <v>0</v>
      </c>
      <c r="CS24" s="13">
        <v>0</v>
      </c>
      <c r="CT24" s="12">
        <v>0</v>
      </c>
      <c r="CU24" s="12">
        <v>0</v>
      </c>
      <c r="CV24" s="13">
        <v>0</v>
      </c>
      <c r="CW24" s="12">
        <v>0</v>
      </c>
      <c r="CX24" s="12">
        <v>0</v>
      </c>
      <c r="CY24" s="13">
        <v>0</v>
      </c>
    </row>
    <row r="25" spans="1:103" x14ac:dyDescent="0.25">
      <c r="A25" s="71"/>
      <c r="B25" s="68"/>
      <c r="C25" s="64"/>
      <c r="D25" s="65" t="s">
        <v>53</v>
      </c>
      <c r="E25" s="66"/>
      <c r="F25" s="66"/>
      <c r="G25" s="66"/>
      <c r="H25" s="67"/>
      <c r="I25" s="2"/>
      <c r="J25" s="3">
        <v>26</v>
      </c>
      <c r="K25" s="3">
        <v>29</v>
      </c>
      <c r="L25" s="21">
        <v>613</v>
      </c>
      <c r="M25" s="3">
        <v>61</v>
      </c>
      <c r="N25" s="3">
        <v>217</v>
      </c>
      <c r="O25" s="3">
        <v>250</v>
      </c>
      <c r="P25" s="3">
        <v>85</v>
      </c>
      <c r="Q25" s="14">
        <v>26</v>
      </c>
      <c r="R25" s="14">
        <v>2</v>
      </c>
      <c r="S25" s="14">
        <v>-24</v>
      </c>
      <c r="T25" s="14">
        <v>2</v>
      </c>
      <c r="U25" s="14">
        <v>2</v>
      </c>
      <c r="V25" s="14">
        <v>0</v>
      </c>
      <c r="W25" s="14">
        <v>0</v>
      </c>
      <c r="X25" s="14">
        <v>2</v>
      </c>
      <c r="Y25" s="14">
        <v>2</v>
      </c>
      <c r="Z25" s="14">
        <v>0</v>
      </c>
      <c r="AA25" s="14">
        <v>2</v>
      </c>
      <c r="AB25" s="14">
        <v>2</v>
      </c>
      <c r="AC25" s="14">
        <v>0</v>
      </c>
      <c r="AD25" s="14">
        <v>2</v>
      </c>
      <c r="AE25" s="14">
        <v>2</v>
      </c>
      <c r="AF25" s="14">
        <v>0</v>
      </c>
      <c r="AG25" s="14">
        <v>2</v>
      </c>
      <c r="AH25" s="14">
        <v>2</v>
      </c>
      <c r="AI25" s="14">
        <v>0</v>
      </c>
      <c r="AJ25" s="14">
        <v>2</v>
      </c>
      <c r="AK25" s="14">
        <v>2</v>
      </c>
      <c r="AL25" s="14">
        <v>0</v>
      </c>
      <c r="AM25" s="14">
        <v>21</v>
      </c>
      <c r="AN25" s="14">
        <v>21</v>
      </c>
      <c r="AO25" s="14">
        <v>0</v>
      </c>
      <c r="AP25" s="14">
        <v>7</v>
      </c>
      <c r="AQ25" s="14">
        <v>7</v>
      </c>
      <c r="AR25" s="14">
        <v>0</v>
      </c>
      <c r="AS25" s="14">
        <v>75</v>
      </c>
      <c r="AT25" s="14">
        <v>75</v>
      </c>
      <c r="AU25" s="14">
        <v>0</v>
      </c>
      <c r="AV25" s="14">
        <v>75</v>
      </c>
      <c r="AW25" s="14">
        <v>75</v>
      </c>
      <c r="AX25" s="14">
        <v>0</v>
      </c>
      <c r="AY25" s="14">
        <v>5</v>
      </c>
      <c r="AZ25" s="14">
        <v>5</v>
      </c>
      <c r="BA25" s="14">
        <v>0</v>
      </c>
      <c r="BB25" s="14">
        <v>75</v>
      </c>
      <c r="BC25" s="14">
        <v>75</v>
      </c>
      <c r="BD25" s="14">
        <v>0</v>
      </c>
      <c r="BE25" s="14">
        <v>40</v>
      </c>
      <c r="BF25" s="14">
        <v>40</v>
      </c>
      <c r="BG25" s="14">
        <v>0</v>
      </c>
      <c r="BH25" s="14">
        <v>6</v>
      </c>
      <c r="BI25" s="14">
        <v>6</v>
      </c>
      <c r="BJ25" s="14">
        <v>0</v>
      </c>
      <c r="BK25" s="14">
        <v>11</v>
      </c>
      <c r="BL25" s="14">
        <v>11</v>
      </c>
      <c r="BM25" s="14">
        <v>0</v>
      </c>
      <c r="BN25" s="14">
        <v>10</v>
      </c>
      <c r="BO25" s="14">
        <v>10</v>
      </c>
      <c r="BP25" s="14">
        <v>0</v>
      </c>
      <c r="BQ25" s="14">
        <v>3</v>
      </c>
      <c r="BR25" s="14">
        <v>3</v>
      </c>
      <c r="BS25" s="14">
        <v>0</v>
      </c>
      <c r="BT25" s="14">
        <v>3</v>
      </c>
      <c r="BU25" s="14">
        <v>3</v>
      </c>
      <c r="BV25" s="14">
        <v>0</v>
      </c>
      <c r="BW25" s="14">
        <v>4</v>
      </c>
      <c r="BX25" s="14">
        <v>4</v>
      </c>
      <c r="BY25" s="14">
        <v>0</v>
      </c>
      <c r="BZ25" s="14">
        <v>4</v>
      </c>
      <c r="CA25" s="14">
        <v>4</v>
      </c>
      <c r="CB25" s="14">
        <v>0</v>
      </c>
      <c r="CC25" s="14">
        <v>5</v>
      </c>
      <c r="CD25" s="14">
        <v>5</v>
      </c>
      <c r="CE25" s="14">
        <v>0</v>
      </c>
      <c r="CF25" s="14">
        <v>4</v>
      </c>
      <c r="CG25" s="14">
        <v>4</v>
      </c>
      <c r="CH25" s="14">
        <v>0</v>
      </c>
      <c r="CI25" s="14">
        <v>4.166666666666667</v>
      </c>
      <c r="CJ25" s="14">
        <v>6</v>
      </c>
      <c r="CK25" s="14">
        <v>0</v>
      </c>
      <c r="CL25" s="14">
        <v>0</v>
      </c>
      <c r="CM25" s="14">
        <v>0</v>
      </c>
      <c r="CN25" s="14">
        <v>0</v>
      </c>
      <c r="CO25" s="14">
        <v>0</v>
      </c>
      <c r="CP25" s="14">
        <v>0</v>
      </c>
      <c r="CQ25" s="14">
        <v>0</v>
      </c>
      <c r="CR25" s="14">
        <v>0</v>
      </c>
      <c r="CS25" s="14">
        <v>0</v>
      </c>
      <c r="CT25" s="14">
        <v>0</v>
      </c>
      <c r="CU25" s="14">
        <v>0</v>
      </c>
      <c r="CV25" s="14">
        <v>0</v>
      </c>
      <c r="CW25" s="14">
        <v>0</v>
      </c>
      <c r="CX25" s="14">
        <v>0</v>
      </c>
      <c r="CY25" s="14">
        <v>0</v>
      </c>
    </row>
    <row r="26" spans="1:103" x14ac:dyDescent="0.25">
      <c r="A26" s="71">
        <v>6</v>
      </c>
      <c r="B26" s="68" t="s">
        <v>85</v>
      </c>
      <c r="C26" s="64">
        <v>147288010391</v>
      </c>
      <c r="D26" s="1" t="s">
        <v>86</v>
      </c>
      <c r="E26" s="5">
        <v>147288010391</v>
      </c>
      <c r="F26" s="9">
        <v>10510578</v>
      </c>
      <c r="G26" s="9">
        <v>-74181958</v>
      </c>
      <c r="H26" s="1" t="s">
        <v>52</v>
      </c>
      <c r="I26" s="1" t="s">
        <v>63</v>
      </c>
      <c r="J26" s="1">
        <v>20</v>
      </c>
      <c r="K26" s="1">
        <v>39</v>
      </c>
      <c r="L26" s="20">
        <v>833</v>
      </c>
      <c r="M26" s="1"/>
      <c r="N26" s="1"/>
      <c r="O26" s="1">
        <v>577</v>
      </c>
      <c r="P26" s="1">
        <v>256</v>
      </c>
      <c r="Q26" s="12">
        <v>0</v>
      </c>
      <c r="R26" s="12">
        <v>1</v>
      </c>
      <c r="S26" s="12">
        <v>1</v>
      </c>
      <c r="T26" s="12">
        <v>0</v>
      </c>
      <c r="U26" s="12">
        <v>1</v>
      </c>
      <c r="V26" s="13">
        <v>1</v>
      </c>
      <c r="W26" s="12">
        <v>0</v>
      </c>
      <c r="X26" s="12">
        <v>1</v>
      </c>
      <c r="Y26" s="13">
        <v>1</v>
      </c>
      <c r="Z26" s="12">
        <v>0</v>
      </c>
      <c r="AA26" s="12">
        <v>1</v>
      </c>
      <c r="AB26" s="13">
        <v>1</v>
      </c>
      <c r="AC26" s="12">
        <v>0</v>
      </c>
      <c r="AD26" s="12">
        <v>1</v>
      </c>
      <c r="AE26" s="13">
        <v>1</v>
      </c>
      <c r="AF26" s="12">
        <v>0</v>
      </c>
      <c r="AG26" s="12">
        <v>1</v>
      </c>
      <c r="AH26" s="13">
        <v>1</v>
      </c>
      <c r="AI26" s="12">
        <v>0</v>
      </c>
      <c r="AJ26" s="12">
        <v>1</v>
      </c>
      <c r="AK26" s="13">
        <v>1</v>
      </c>
      <c r="AL26" s="12">
        <v>0</v>
      </c>
      <c r="AM26" s="12">
        <v>20</v>
      </c>
      <c r="AN26" s="13">
        <v>20</v>
      </c>
      <c r="AO26" s="12">
        <v>0</v>
      </c>
      <c r="AP26" s="12">
        <v>5</v>
      </c>
      <c r="AQ26" s="13">
        <v>5</v>
      </c>
      <c r="AR26" s="12">
        <v>0</v>
      </c>
      <c r="AS26" s="12">
        <v>83</v>
      </c>
      <c r="AT26" s="13">
        <v>83</v>
      </c>
      <c r="AU26" s="12">
        <v>0</v>
      </c>
      <c r="AV26" s="12">
        <v>48</v>
      </c>
      <c r="AW26" s="13">
        <v>48</v>
      </c>
      <c r="AX26" s="12">
        <v>0</v>
      </c>
      <c r="AY26" s="12">
        <v>1</v>
      </c>
      <c r="AZ26" s="13">
        <v>1</v>
      </c>
      <c r="BA26" s="12">
        <v>0</v>
      </c>
      <c r="BB26" s="12">
        <v>50</v>
      </c>
      <c r="BC26" s="13">
        <v>50</v>
      </c>
      <c r="BD26" s="12">
        <v>0</v>
      </c>
      <c r="BE26" s="12">
        <v>33</v>
      </c>
      <c r="BF26" s="13">
        <v>33</v>
      </c>
      <c r="BG26" s="12">
        <v>0</v>
      </c>
      <c r="BH26" s="12">
        <v>0</v>
      </c>
      <c r="BI26" s="13">
        <v>0</v>
      </c>
      <c r="BJ26" s="12">
        <v>0</v>
      </c>
      <c r="BK26" s="12">
        <v>0</v>
      </c>
      <c r="BL26" s="13">
        <v>0</v>
      </c>
      <c r="BM26" s="12">
        <v>0</v>
      </c>
      <c r="BN26" s="12">
        <v>10</v>
      </c>
      <c r="BO26" s="13">
        <v>10</v>
      </c>
      <c r="BP26" s="12">
        <v>0</v>
      </c>
      <c r="BQ26" s="12">
        <v>0</v>
      </c>
      <c r="BR26" s="13">
        <v>0</v>
      </c>
      <c r="BS26" s="12">
        <v>0</v>
      </c>
      <c r="BT26" s="12">
        <v>0</v>
      </c>
      <c r="BU26" s="13">
        <v>0</v>
      </c>
      <c r="BV26" s="12">
        <v>0</v>
      </c>
      <c r="BW26" s="12">
        <v>8</v>
      </c>
      <c r="BX26" s="13">
        <v>8</v>
      </c>
      <c r="BY26" s="12">
        <v>0</v>
      </c>
      <c r="BZ26" s="12">
        <v>8</v>
      </c>
      <c r="CA26" s="13">
        <v>8</v>
      </c>
      <c r="CB26" s="12">
        <v>0</v>
      </c>
      <c r="CC26" s="12">
        <v>6</v>
      </c>
      <c r="CD26" s="13">
        <v>6</v>
      </c>
      <c r="CE26" s="12">
        <v>0</v>
      </c>
      <c r="CF26" s="12">
        <v>8</v>
      </c>
      <c r="CG26" s="13">
        <v>8</v>
      </c>
      <c r="CH26" s="12">
        <v>0</v>
      </c>
      <c r="CI26" s="12">
        <v>3.3333333333333335</v>
      </c>
      <c r="CJ26" s="13">
        <v>4</v>
      </c>
      <c r="CK26" s="12">
        <v>0</v>
      </c>
      <c r="CL26" s="12">
        <v>0</v>
      </c>
      <c r="CM26" s="13">
        <v>0</v>
      </c>
      <c r="CN26" s="12">
        <v>0</v>
      </c>
      <c r="CO26" s="12">
        <v>0</v>
      </c>
      <c r="CP26" s="13">
        <v>0</v>
      </c>
      <c r="CQ26" s="12">
        <v>0</v>
      </c>
      <c r="CR26" s="12">
        <v>0</v>
      </c>
      <c r="CS26" s="13">
        <v>0</v>
      </c>
      <c r="CT26" s="12">
        <v>0</v>
      </c>
      <c r="CU26" s="12">
        <v>0</v>
      </c>
      <c r="CV26" s="13">
        <v>0</v>
      </c>
      <c r="CW26" s="12">
        <v>0</v>
      </c>
      <c r="CX26" s="12">
        <v>0</v>
      </c>
      <c r="CY26" s="13">
        <v>0</v>
      </c>
    </row>
    <row r="27" spans="1:103" x14ac:dyDescent="0.25">
      <c r="A27" s="71"/>
      <c r="B27" s="68"/>
      <c r="C27" s="64"/>
      <c r="D27" s="1" t="s">
        <v>87</v>
      </c>
      <c r="E27" s="5">
        <v>147288000159</v>
      </c>
      <c r="F27" s="8">
        <v>10511381</v>
      </c>
      <c r="G27" s="8">
        <v>-74182462</v>
      </c>
      <c r="H27" s="1" t="s">
        <v>52</v>
      </c>
      <c r="I27" s="1" t="s">
        <v>56</v>
      </c>
      <c r="J27" s="1">
        <v>5</v>
      </c>
      <c r="K27" s="1">
        <v>5</v>
      </c>
      <c r="L27" s="20">
        <v>199</v>
      </c>
      <c r="M27" s="1">
        <v>26</v>
      </c>
      <c r="N27" s="1">
        <v>173</v>
      </c>
      <c r="O27" s="1"/>
      <c r="P27" s="1"/>
      <c r="Q27" s="12">
        <v>0</v>
      </c>
      <c r="R27" s="12">
        <v>0</v>
      </c>
      <c r="S27" s="12">
        <v>0</v>
      </c>
      <c r="T27" s="12">
        <v>0</v>
      </c>
      <c r="U27" s="12">
        <v>0</v>
      </c>
      <c r="V27" s="13">
        <v>0</v>
      </c>
      <c r="W27" s="12">
        <v>0</v>
      </c>
      <c r="X27" s="12">
        <v>0</v>
      </c>
      <c r="Y27" s="13">
        <v>0</v>
      </c>
      <c r="Z27" s="12">
        <v>0</v>
      </c>
      <c r="AA27" s="12">
        <v>0</v>
      </c>
      <c r="AB27" s="13">
        <v>0</v>
      </c>
      <c r="AC27" s="12">
        <v>0</v>
      </c>
      <c r="AD27" s="12">
        <v>0</v>
      </c>
      <c r="AE27" s="13">
        <v>0</v>
      </c>
      <c r="AF27" s="12">
        <v>0</v>
      </c>
      <c r="AG27" s="12">
        <v>0</v>
      </c>
      <c r="AH27" s="13">
        <v>0</v>
      </c>
      <c r="AI27" s="12">
        <v>0</v>
      </c>
      <c r="AJ27" s="12">
        <v>0</v>
      </c>
      <c r="AK27" s="13">
        <v>0</v>
      </c>
      <c r="AL27" s="12">
        <v>0</v>
      </c>
      <c r="AM27" s="12">
        <v>7</v>
      </c>
      <c r="AN27" s="13">
        <v>7</v>
      </c>
      <c r="AO27" s="12">
        <v>0</v>
      </c>
      <c r="AP27" s="12">
        <v>2</v>
      </c>
      <c r="AQ27" s="13">
        <v>2</v>
      </c>
      <c r="AR27" s="12">
        <v>0</v>
      </c>
      <c r="AS27" s="12">
        <v>20</v>
      </c>
      <c r="AT27" s="13">
        <v>20</v>
      </c>
      <c r="AU27" s="12">
        <v>0</v>
      </c>
      <c r="AV27" s="12">
        <v>20</v>
      </c>
      <c r="AW27" s="13">
        <v>20</v>
      </c>
      <c r="AX27" s="12">
        <v>0</v>
      </c>
      <c r="AY27" s="12">
        <v>2</v>
      </c>
      <c r="AZ27" s="13">
        <v>2</v>
      </c>
      <c r="BA27" s="12">
        <v>0</v>
      </c>
      <c r="BB27" s="12">
        <v>20</v>
      </c>
      <c r="BC27" s="13">
        <v>20</v>
      </c>
      <c r="BD27" s="12">
        <v>0</v>
      </c>
      <c r="BE27" s="12">
        <v>8</v>
      </c>
      <c r="BF27" s="13">
        <v>8</v>
      </c>
      <c r="BG27" s="12">
        <v>0</v>
      </c>
      <c r="BH27" s="12">
        <v>4</v>
      </c>
      <c r="BI27" s="13">
        <v>4</v>
      </c>
      <c r="BJ27" s="12">
        <v>0</v>
      </c>
      <c r="BK27" s="12">
        <v>5</v>
      </c>
      <c r="BL27" s="13">
        <v>5</v>
      </c>
      <c r="BM27" s="12">
        <v>0</v>
      </c>
      <c r="BN27" s="12">
        <v>0</v>
      </c>
      <c r="BO27" s="13">
        <v>0</v>
      </c>
      <c r="BP27" s="12">
        <v>0</v>
      </c>
      <c r="BQ27" s="12">
        <v>2</v>
      </c>
      <c r="BR27" s="13">
        <v>2</v>
      </c>
      <c r="BS27" s="12">
        <v>0</v>
      </c>
      <c r="BT27" s="12">
        <v>2</v>
      </c>
      <c r="BU27" s="13">
        <v>2</v>
      </c>
      <c r="BV27" s="12">
        <v>0</v>
      </c>
      <c r="BW27" s="12">
        <v>0</v>
      </c>
      <c r="BX27" s="13">
        <v>0</v>
      </c>
      <c r="BY27" s="12">
        <v>0</v>
      </c>
      <c r="BZ27" s="12">
        <v>0</v>
      </c>
      <c r="CA27" s="13">
        <v>0</v>
      </c>
      <c r="CB27" s="12">
        <v>0</v>
      </c>
      <c r="CC27" s="12">
        <v>2</v>
      </c>
      <c r="CD27" s="13">
        <v>2</v>
      </c>
      <c r="CE27" s="12">
        <v>0</v>
      </c>
      <c r="CF27" s="12">
        <v>0</v>
      </c>
      <c r="CG27" s="13">
        <v>0</v>
      </c>
      <c r="CH27" s="12">
        <v>0</v>
      </c>
      <c r="CI27" s="12">
        <v>1.25</v>
      </c>
      <c r="CJ27" s="13">
        <v>2</v>
      </c>
      <c r="CK27" s="12">
        <v>0</v>
      </c>
      <c r="CL27" s="12">
        <v>0</v>
      </c>
      <c r="CM27" s="13">
        <v>0</v>
      </c>
      <c r="CN27" s="12">
        <v>0</v>
      </c>
      <c r="CO27" s="12">
        <v>0</v>
      </c>
      <c r="CP27" s="13">
        <v>0</v>
      </c>
      <c r="CQ27" s="12">
        <v>0</v>
      </c>
      <c r="CR27" s="12">
        <v>0</v>
      </c>
      <c r="CS27" s="13">
        <v>0</v>
      </c>
      <c r="CT27" s="12">
        <v>0</v>
      </c>
      <c r="CU27" s="12">
        <v>0</v>
      </c>
      <c r="CV27" s="13">
        <v>0</v>
      </c>
      <c r="CW27" s="12">
        <v>0</v>
      </c>
      <c r="CX27" s="12">
        <v>0</v>
      </c>
      <c r="CY27" s="13">
        <v>0</v>
      </c>
    </row>
    <row r="28" spans="1:103" x14ac:dyDescent="0.25">
      <c r="A28" s="71"/>
      <c r="B28" s="68"/>
      <c r="C28" s="64"/>
      <c r="D28" s="1" t="s">
        <v>88</v>
      </c>
      <c r="E28" s="5">
        <v>147288001015</v>
      </c>
      <c r="F28" s="8">
        <v>10506774</v>
      </c>
      <c r="G28" s="8">
        <v>-74179829</v>
      </c>
      <c r="H28" s="1" t="s">
        <v>52</v>
      </c>
      <c r="I28" s="1" t="s">
        <v>66</v>
      </c>
      <c r="J28" s="1">
        <v>12</v>
      </c>
      <c r="K28" s="1">
        <v>14</v>
      </c>
      <c r="L28" s="20">
        <v>339</v>
      </c>
      <c r="M28" s="1">
        <v>55</v>
      </c>
      <c r="N28" s="1">
        <v>284</v>
      </c>
      <c r="O28" s="1"/>
      <c r="P28" s="1"/>
      <c r="Q28" s="12">
        <v>0</v>
      </c>
      <c r="R28" s="12">
        <v>0</v>
      </c>
      <c r="S28" s="12">
        <v>0</v>
      </c>
      <c r="T28" s="12">
        <v>0</v>
      </c>
      <c r="U28" s="12">
        <v>0</v>
      </c>
      <c r="V28" s="13">
        <v>0</v>
      </c>
      <c r="W28" s="12">
        <v>0</v>
      </c>
      <c r="X28" s="12">
        <v>0</v>
      </c>
      <c r="Y28" s="13">
        <v>0</v>
      </c>
      <c r="Z28" s="12">
        <v>0</v>
      </c>
      <c r="AA28" s="12">
        <v>0</v>
      </c>
      <c r="AB28" s="13">
        <v>0</v>
      </c>
      <c r="AC28" s="12">
        <v>0</v>
      </c>
      <c r="AD28" s="12">
        <v>0</v>
      </c>
      <c r="AE28" s="13">
        <v>0</v>
      </c>
      <c r="AF28" s="12">
        <v>0</v>
      </c>
      <c r="AG28" s="12">
        <v>0</v>
      </c>
      <c r="AH28" s="13">
        <v>0</v>
      </c>
      <c r="AI28" s="12">
        <v>0</v>
      </c>
      <c r="AJ28" s="12">
        <v>0</v>
      </c>
      <c r="AK28" s="13">
        <v>0</v>
      </c>
      <c r="AL28" s="12">
        <v>0</v>
      </c>
      <c r="AM28" s="12">
        <v>11</v>
      </c>
      <c r="AN28" s="13">
        <v>11</v>
      </c>
      <c r="AO28" s="12">
        <v>0</v>
      </c>
      <c r="AP28" s="12">
        <v>3</v>
      </c>
      <c r="AQ28" s="13">
        <v>3</v>
      </c>
      <c r="AR28" s="12">
        <v>0</v>
      </c>
      <c r="AS28" s="12">
        <v>34</v>
      </c>
      <c r="AT28" s="13">
        <v>34</v>
      </c>
      <c r="AU28" s="12">
        <v>0</v>
      </c>
      <c r="AV28" s="12">
        <v>34</v>
      </c>
      <c r="AW28" s="13">
        <v>34</v>
      </c>
      <c r="AX28" s="12">
        <v>0</v>
      </c>
      <c r="AY28" s="12">
        <v>3</v>
      </c>
      <c r="AZ28" s="13">
        <v>3</v>
      </c>
      <c r="BA28" s="12">
        <v>0</v>
      </c>
      <c r="BB28" s="12">
        <v>34</v>
      </c>
      <c r="BC28" s="13">
        <v>34</v>
      </c>
      <c r="BD28" s="12">
        <v>0</v>
      </c>
      <c r="BE28" s="12">
        <v>14</v>
      </c>
      <c r="BF28" s="13">
        <v>14</v>
      </c>
      <c r="BG28" s="12">
        <v>0</v>
      </c>
      <c r="BH28" s="12">
        <v>7</v>
      </c>
      <c r="BI28" s="13">
        <v>7</v>
      </c>
      <c r="BJ28" s="12">
        <v>0</v>
      </c>
      <c r="BK28" s="12">
        <v>9</v>
      </c>
      <c r="BL28" s="13">
        <v>9</v>
      </c>
      <c r="BM28" s="12">
        <v>0</v>
      </c>
      <c r="BN28" s="12">
        <v>0</v>
      </c>
      <c r="BO28" s="13">
        <v>0</v>
      </c>
      <c r="BP28" s="12">
        <v>0</v>
      </c>
      <c r="BQ28" s="12">
        <v>3</v>
      </c>
      <c r="BR28" s="13">
        <v>3</v>
      </c>
      <c r="BS28" s="12">
        <v>0</v>
      </c>
      <c r="BT28" s="12">
        <v>3</v>
      </c>
      <c r="BU28" s="13">
        <v>3</v>
      </c>
      <c r="BV28" s="12">
        <v>0</v>
      </c>
      <c r="BW28" s="12">
        <v>0</v>
      </c>
      <c r="BX28" s="13">
        <v>0</v>
      </c>
      <c r="BY28" s="12">
        <v>0</v>
      </c>
      <c r="BZ28" s="12">
        <v>0</v>
      </c>
      <c r="CA28" s="13">
        <v>0</v>
      </c>
      <c r="CB28" s="12">
        <v>0</v>
      </c>
      <c r="CC28" s="12">
        <v>3</v>
      </c>
      <c r="CD28" s="13">
        <v>3</v>
      </c>
      <c r="CE28" s="12">
        <v>0</v>
      </c>
      <c r="CF28" s="12">
        <v>0</v>
      </c>
      <c r="CG28" s="13">
        <v>0</v>
      </c>
      <c r="CH28" s="12">
        <v>0</v>
      </c>
      <c r="CI28" s="12">
        <v>2.0833333333333335</v>
      </c>
      <c r="CJ28" s="13">
        <v>3</v>
      </c>
      <c r="CK28" s="12">
        <v>0</v>
      </c>
      <c r="CL28" s="12">
        <v>0</v>
      </c>
      <c r="CM28" s="13">
        <v>0</v>
      </c>
      <c r="CN28" s="12">
        <v>0</v>
      </c>
      <c r="CO28" s="12">
        <v>0</v>
      </c>
      <c r="CP28" s="13">
        <v>0</v>
      </c>
      <c r="CQ28" s="12">
        <v>0</v>
      </c>
      <c r="CR28" s="12">
        <v>0</v>
      </c>
      <c r="CS28" s="13">
        <v>0</v>
      </c>
      <c r="CT28" s="12">
        <v>0</v>
      </c>
      <c r="CU28" s="12">
        <v>0</v>
      </c>
      <c r="CV28" s="13">
        <v>0</v>
      </c>
      <c r="CW28" s="12">
        <v>0</v>
      </c>
      <c r="CX28" s="12">
        <v>0</v>
      </c>
      <c r="CY28" s="13">
        <v>0</v>
      </c>
    </row>
    <row r="29" spans="1:103" x14ac:dyDescent="0.25">
      <c r="A29" s="71"/>
      <c r="B29" s="68"/>
      <c r="C29" s="64"/>
      <c r="D29" s="1" t="s">
        <v>89</v>
      </c>
      <c r="E29" s="5">
        <v>147288000345</v>
      </c>
      <c r="F29" s="8">
        <v>10515878</v>
      </c>
      <c r="G29" s="8">
        <v>-74185456</v>
      </c>
      <c r="H29" s="1" t="s">
        <v>52</v>
      </c>
      <c r="I29" s="1" t="s">
        <v>56</v>
      </c>
      <c r="J29" s="1">
        <v>6</v>
      </c>
      <c r="K29" s="1">
        <v>7</v>
      </c>
      <c r="L29" s="20">
        <v>159</v>
      </c>
      <c r="M29" s="1">
        <v>21</v>
      </c>
      <c r="N29" s="1">
        <v>138</v>
      </c>
      <c r="O29" s="1"/>
      <c r="P29" s="1"/>
      <c r="Q29" s="12">
        <v>0</v>
      </c>
      <c r="R29" s="12">
        <v>0</v>
      </c>
      <c r="S29" s="12">
        <v>0</v>
      </c>
      <c r="T29" s="12">
        <v>0</v>
      </c>
      <c r="U29" s="12">
        <v>0</v>
      </c>
      <c r="V29" s="13">
        <v>0</v>
      </c>
      <c r="W29" s="12">
        <v>0</v>
      </c>
      <c r="X29" s="12">
        <v>0</v>
      </c>
      <c r="Y29" s="13">
        <v>0</v>
      </c>
      <c r="Z29" s="12">
        <v>0</v>
      </c>
      <c r="AA29" s="12">
        <v>0</v>
      </c>
      <c r="AB29" s="13">
        <v>0</v>
      </c>
      <c r="AC29" s="12">
        <v>0</v>
      </c>
      <c r="AD29" s="12">
        <v>0</v>
      </c>
      <c r="AE29" s="13">
        <v>0</v>
      </c>
      <c r="AF29" s="12">
        <v>0</v>
      </c>
      <c r="AG29" s="12">
        <v>0</v>
      </c>
      <c r="AH29" s="13">
        <v>0</v>
      </c>
      <c r="AI29" s="12">
        <v>0</v>
      </c>
      <c r="AJ29" s="12">
        <v>0</v>
      </c>
      <c r="AK29" s="13">
        <v>0</v>
      </c>
      <c r="AL29" s="12">
        <v>0</v>
      </c>
      <c r="AM29" s="12">
        <v>5</v>
      </c>
      <c r="AN29" s="13">
        <v>5</v>
      </c>
      <c r="AO29" s="12">
        <v>0</v>
      </c>
      <c r="AP29" s="12">
        <v>2</v>
      </c>
      <c r="AQ29" s="13">
        <v>2</v>
      </c>
      <c r="AR29" s="12">
        <v>0</v>
      </c>
      <c r="AS29" s="12">
        <v>16</v>
      </c>
      <c r="AT29" s="13">
        <v>16</v>
      </c>
      <c r="AU29" s="12">
        <v>0</v>
      </c>
      <c r="AV29" s="12">
        <v>16</v>
      </c>
      <c r="AW29" s="13">
        <v>16</v>
      </c>
      <c r="AX29" s="12">
        <v>0</v>
      </c>
      <c r="AY29" s="12">
        <v>2</v>
      </c>
      <c r="AZ29" s="13">
        <v>2</v>
      </c>
      <c r="BA29" s="12">
        <v>0</v>
      </c>
      <c r="BB29" s="12">
        <v>16</v>
      </c>
      <c r="BC29" s="13">
        <v>16</v>
      </c>
      <c r="BD29" s="12">
        <v>0</v>
      </c>
      <c r="BE29" s="12">
        <v>8</v>
      </c>
      <c r="BF29" s="13">
        <v>8</v>
      </c>
      <c r="BG29" s="12">
        <v>0</v>
      </c>
      <c r="BH29" s="12">
        <v>3</v>
      </c>
      <c r="BI29" s="13">
        <v>3</v>
      </c>
      <c r="BJ29" s="12">
        <v>0</v>
      </c>
      <c r="BK29" s="12">
        <v>4</v>
      </c>
      <c r="BL29" s="13">
        <v>4</v>
      </c>
      <c r="BM29" s="12">
        <v>0</v>
      </c>
      <c r="BN29" s="12">
        <v>0</v>
      </c>
      <c r="BO29" s="13">
        <v>0</v>
      </c>
      <c r="BP29" s="12">
        <v>0</v>
      </c>
      <c r="BQ29" s="12">
        <v>2</v>
      </c>
      <c r="BR29" s="13">
        <v>2</v>
      </c>
      <c r="BS29" s="12">
        <v>0</v>
      </c>
      <c r="BT29" s="12">
        <v>1</v>
      </c>
      <c r="BU29" s="13">
        <v>1</v>
      </c>
      <c r="BV29" s="12">
        <v>0</v>
      </c>
      <c r="BW29" s="12">
        <v>0</v>
      </c>
      <c r="BX29" s="13">
        <v>0</v>
      </c>
      <c r="BY29" s="12">
        <v>0</v>
      </c>
      <c r="BZ29" s="12">
        <v>0</v>
      </c>
      <c r="CA29" s="13">
        <v>0</v>
      </c>
      <c r="CB29" s="12">
        <v>0</v>
      </c>
      <c r="CC29" s="12">
        <v>2</v>
      </c>
      <c r="CD29" s="13">
        <v>2</v>
      </c>
      <c r="CE29" s="12">
        <v>0</v>
      </c>
      <c r="CF29" s="12">
        <v>0</v>
      </c>
      <c r="CG29" s="13">
        <v>0</v>
      </c>
      <c r="CH29" s="12">
        <v>0</v>
      </c>
      <c r="CI29" s="12">
        <v>1</v>
      </c>
      <c r="CJ29" s="13">
        <v>1</v>
      </c>
      <c r="CK29" s="12">
        <v>0</v>
      </c>
      <c r="CL29" s="12">
        <v>0</v>
      </c>
      <c r="CM29" s="13">
        <v>0</v>
      </c>
      <c r="CN29" s="12">
        <v>0</v>
      </c>
      <c r="CO29" s="12">
        <v>0</v>
      </c>
      <c r="CP29" s="13">
        <v>0</v>
      </c>
      <c r="CQ29" s="12">
        <v>0</v>
      </c>
      <c r="CR29" s="12">
        <v>0</v>
      </c>
      <c r="CS29" s="13">
        <v>0</v>
      </c>
      <c r="CT29" s="12">
        <v>0</v>
      </c>
      <c r="CU29" s="12">
        <v>0</v>
      </c>
      <c r="CV29" s="13">
        <v>0</v>
      </c>
      <c r="CW29" s="12">
        <v>0</v>
      </c>
      <c r="CX29" s="12">
        <v>0</v>
      </c>
      <c r="CY29" s="13">
        <v>0</v>
      </c>
    </row>
    <row r="30" spans="1:103" x14ac:dyDescent="0.25">
      <c r="A30" s="71"/>
      <c r="B30" s="68"/>
      <c r="C30" s="64"/>
      <c r="D30" s="65" t="s">
        <v>53</v>
      </c>
      <c r="E30" s="66"/>
      <c r="F30" s="66"/>
      <c r="G30" s="66"/>
      <c r="H30" s="67"/>
      <c r="I30" s="2"/>
      <c r="J30" s="3">
        <v>43</v>
      </c>
      <c r="K30" s="3">
        <v>65</v>
      </c>
      <c r="L30" s="21">
        <v>1530</v>
      </c>
      <c r="M30" s="3">
        <v>102</v>
      </c>
      <c r="N30" s="3">
        <v>595</v>
      </c>
      <c r="O30" s="3">
        <v>577</v>
      </c>
      <c r="P30" s="3">
        <v>256</v>
      </c>
      <c r="Q30" s="14">
        <v>0</v>
      </c>
      <c r="R30" s="14">
        <v>1</v>
      </c>
      <c r="S30" s="14">
        <v>1</v>
      </c>
      <c r="T30" s="14">
        <v>0</v>
      </c>
      <c r="U30" s="14">
        <v>1</v>
      </c>
      <c r="V30" s="14">
        <v>1</v>
      </c>
      <c r="W30" s="14">
        <v>0</v>
      </c>
      <c r="X30" s="14">
        <v>1</v>
      </c>
      <c r="Y30" s="14">
        <v>1</v>
      </c>
      <c r="Z30" s="14">
        <v>0</v>
      </c>
      <c r="AA30" s="14">
        <v>1</v>
      </c>
      <c r="AB30" s="14">
        <v>1</v>
      </c>
      <c r="AC30" s="14">
        <v>0</v>
      </c>
      <c r="AD30" s="14">
        <v>1</v>
      </c>
      <c r="AE30" s="14">
        <v>1</v>
      </c>
      <c r="AF30" s="14">
        <v>0</v>
      </c>
      <c r="AG30" s="14">
        <v>1</v>
      </c>
      <c r="AH30" s="14">
        <v>1</v>
      </c>
      <c r="AI30" s="14">
        <v>0</v>
      </c>
      <c r="AJ30" s="14">
        <v>1</v>
      </c>
      <c r="AK30" s="14">
        <v>1</v>
      </c>
      <c r="AL30" s="14">
        <v>0</v>
      </c>
      <c r="AM30" s="14">
        <v>43</v>
      </c>
      <c r="AN30" s="14">
        <v>43</v>
      </c>
      <c r="AO30" s="14">
        <v>0</v>
      </c>
      <c r="AP30" s="14">
        <v>12</v>
      </c>
      <c r="AQ30" s="14">
        <v>12</v>
      </c>
      <c r="AR30" s="14">
        <v>0</v>
      </c>
      <c r="AS30" s="14">
        <v>153</v>
      </c>
      <c r="AT30" s="14">
        <v>153</v>
      </c>
      <c r="AU30" s="14">
        <v>0</v>
      </c>
      <c r="AV30" s="14">
        <v>118</v>
      </c>
      <c r="AW30" s="14">
        <v>118</v>
      </c>
      <c r="AX30" s="14">
        <v>0</v>
      </c>
      <c r="AY30" s="14">
        <v>8</v>
      </c>
      <c r="AZ30" s="14">
        <v>8</v>
      </c>
      <c r="BA30" s="14">
        <v>0</v>
      </c>
      <c r="BB30" s="14">
        <v>120</v>
      </c>
      <c r="BC30" s="14">
        <v>120</v>
      </c>
      <c r="BD30" s="14">
        <v>0</v>
      </c>
      <c r="BE30" s="14">
        <v>63</v>
      </c>
      <c r="BF30" s="14">
        <v>63</v>
      </c>
      <c r="BG30" s="14">
        <v>0</v>
      </c>
      <c r="BH30" s="14">
        <v>14</v>
      </c>
      <c r="BI30" s="14">
        <v>14</v>
      </c>
      <c r="BJ30" s="14">
        <v>0</v>
      </c>
      <c r="BK30" s="14">
        <v>18</v>
      </c>
      <c r="BL30" s="14">
        <v>18</v>
      </c>
      <c r="BM30" s="14">
        <v>0</v>
      </c>
      <c r="BN30" s="14">
        <v>10</v>
      </c>
      <c r="BO30" s="14">
        <v>10</v>
      </c>
      <c r="BP30" s="14">
        <v>0</v>
      </c>
      <c r="BQ30" s="14">
        <v>7</v>
      </c>
      <c r="BR30" s="14">
        <v>7</v>
      </c>
      <c r="BS30" s="14">
        <v>0</v>
      </c>
      <c r="BT30" s="14">
        <v>6</v>
      </c>
      <c r="BU30" s="14">
        <v>6</v>
      </c>
      <c r="BV30" s="14">
        <v>0</v>
      </c>
      <c r="BW30" s="14">
        <v>8</v>
      </c>
      <c r="BX30" s="14">
        <v>8</v>
      </c>
      <c r="BY30" s="14">
        <v>0</v>
      </c>
      <c r="BZ30" s="14">
        <v>8</v>
      </c>
      <c r="CA30" s="14">
        <v>8</v>
      </c>
      <c r="CB30" s="14">
        <v>0</v>
      </c>
      <c r="CC30" s="14">
        <v>13</v>
      </c>
      <c r="CD30" s="14">
        <v>13</v>
      </c>
      <c r="CE30" s="14">
        <v>0</v>
      </c>
      <c r="CF30" s="14">
        <v>8</v>
      </c>
      <c r="CG30" s="14">
        <v>8</v>
      </c>
      <c r="CH30" s="14">
        <v>0</v>
      </c>
      <c r="CI30" s="14">
        <v>7.6666666666666679</v>
      </c>
      <c r="CJ30" s="14">
        <v>10</v>
      </c>
      <c r="CK30" s="14">
        <v>0</v>
      </c>
      <c r="CL30" s="14">
        <v>0</v>
      </c>
      <c r="CM30" s="14">
        <v>0</v>
      </c>
      <c r="CN30" s="14">
        <v>0</v>
      </c>
      <c r="CO30" s="14">
        <v>0</v>
      </c>
      <c r="CP30" s="14">
        <v>0</v>
      </c>
      <c r="CQ30" s="14">
        <v>0</v>
      </c>
      <c r="CR30" s="14">
        <v>0</v>
      </c>
      <c r="CS30" s="14">
        <v>0</v>
      </c>
      <c r="CT30" s="14">
        <v>0</v>
      </c>
      <c r="CU30" s="14">
        <v>0</v>
      </c>
      <c r="CV30" s="14">
        <v>0</v>
      </c>
      <c r="CW30" s="14">
        <v>0</v>
      </c>
      <c r="CX30" s="14">
        <v>0</v>
      </c>
      <c r="CY30" s="14">
        <v>0</v>
      </c>
    </row>
    <row r="31" spans="1:103" x14ac:dyDescent="0.25">
      <c r="A31" s="71">
        <v>7</v>
      </c>
      <c r="B31" s="68" t="s">
        <v>90</v>
      </c>
      <c r="C31" s="64"/>
      <c r="D31" s="1" t="s">
        <v>91</v>
      </c>
      <c r="E31" s="5">
        <v>147288000094</v>
      </c>
      <c r="F31" s="8">
        <v>10419431</v>
      </c>
      <c r="G31" s="8">
        <v>-74187172</v>
      </c>
      <c r="H31" s="1" t="s">
        <v>52</v>
      </c>
      <c r="I31" s="1" t="s">
        <v>56</v>
      </c>
      <c r="J31" s="1">
        <v>14</v>
      </c>
      <c r="K31" s="1">
        <v>25</v>
      </c>
      <c r="L31" s="20">
        <v>466</v>
      </c>
      <c r="M31" s="1"/>
      <c r="N31" s="1"/>
      <c r="O31" s="1">
        <v>284</v>
      </c>
      <c r="P31" s="1">
        <v>182</v>
      </c>
      <c r="Q31" s="12">
        <v>0</v>
      </c>
      <c r="R31" s="12">
        <v>1</v>
      </c>
      <c r="S31" s="12">
        <v>1</v>
      </c>
      <c r="T31" s="12">
        <v>0</v>
      </c>
      <c r="U31" s="12">
        <v>1</v>
      </c>
      <c r="V31" s="13">
        <v>1</v>
      </c>
      <c r="W31" s="12">
        <v>0</v>
      </c>
      <c r="X31" s="12">
        <v>1</v>
      </c>
      <c r="Y31" s="13">
        <v>1</v>
      </c>
      <c r="Z31" s="12">
        <v>0</v>
      </c>
      <c r="AA31" s="12">
        <v>1</v>
      </c>
      <c r="AB31" s="13">
        <v>1</v>
      </c>
      <c r="AC31" s="12">
        <v>0</v>
      </c>
      <c r="AD31" s="12">
        <v>1</v>
      </c>
      <c r="AE31" s="13">
        <v>1</v>
      </c>
      <c r="AF31" s="12">
        <v>0</v>
      </c>
      <c r="AG31" s="12">
        <v>1</v>
      </c>
      <c r="AH31" s="13">
        <v>1</v>
      </c>
      <c r="AI31" s="12">
        <v>0</v>
      </c>
      <c r="AJ31" s="12">
        <v>1</v>
      </c>
      <c r="AK31" s="13">
        <v>1</v>
      </c>
      <c r="AL31" s="12">
        <v>0</v>
      </c>
      <c r="AM31" s="12">
        <v>15</v>
      </c>
      <c r="AN31" s="13">
        <v>15</v>
      </c>
      <c r="AO31" s="12">
        <v>0</v>
      </c>
      <c r="AP31" s="12">
        <v>5</v>
      </c>
      <c r="AQ31" s="13">
        <v>5</v>
      </c>
      <c r="AR31" s="12">
        <v>0</v>
      </c>
      <c r="AS31" s="12">
        <v>47</v>
      </c>
      <c r="AT31" s="13">
        <v>47</v>
      </c>
      <c r="AU31" s="12">
        <v>0</v>
      </c>
      <c r="AV31" s="12">
        <v>47</v>
      </c>
      <c r="AW31" s="13">
        <v>47</v>
      </c>
      <c r="AX31" s="12">
        <v>0</v>
      </c>
      <c r="AY31" s="12">
        <v>1</v>
      </c>
      <c r="AZ31" s="13">
        <v>1</v>
      </c>
      <c r="BA31" s="12">
        <v>0</v>
      </c>
      <c r="BB31" s="12">
        <v>47</v>
      </c>
      <c r="BC31" s="13">
        <v>47</v>
      </c>
      <c r="BD31" s="12">
        <v>0</v>
      </c>
      <c r="BE31" s="12">
        <v>19</v>
      </c>
      <c r="BF31" s="13">
        <v>19</v>
      </c>
      <c r="BG31" s="12">
        <v>0</v>
      </c>
      <c r="BH31" s="12">
        <v>0</v>
      </c>
      <c r="BI31" s="13">
        <v>0</v>
      </c>
      <c r="BJ31" s="12">
        <v>0</v>
      </c>
      <c r="BK31" s="12">
        <v>0</v>
      </c>
      <c r="BL31" s="13">
        <v>0</v>
      </c>
      <c r="BM31" s="12">
        <v>0</v>
      </c>
      <c r="BN31" s="12">
        <v>14</v>
      </c>
      <c r="BO31" s="13">
        <v>14</v>
      </c>
      <c r="BP31" s="12">
        <v>0</v>
      </c>
      <c r="BQ31" s="12">
        <v>0</v>
      </c>
      <c r="BR31" s="13">
        <v>0</v>
      </c>
      <c r="BS31" s="12">
        <v>0</v>
      </c>
      <c r="BT31" s="12">
        <v>0</v>
      </c>
      <c r="BU31" s="13">
        <v>0</v>
      </c>
      <c r="BV31" s="12">
        <v>0</v>
      </c>
      <c r="BW31" s="12">
        <v>5</v>
      </c>
      <c r="BX31" s="13">
        <v>5</v>
      </c>
      <c r="BY31" s="12">
        <v>0</v>
      </c>
      <c r="BZ31" s="12">
        <v>5</v>
      </c>
      <c r="CA31" s="13">
        <v>5</v>
      </c>
      <c r="CB31" s="12">
        <v>0</v>
      </c>
      <c r="CC31" s="12">
        <v>3</v>
      </c>
      <c r="CD31" s="13">
        <v>3</v>
      </c>
      <c r="CE31" s="12">
        <v>0</v>
      </c>
      <c r="CF31" s="12">
        <v>5</v>
      </c>
      <c r="CG31" s="13">
        <v>5</v>
      </c>
      <c r="CH31" s="12">
        <v>0</v>
      </c>
      <c r="CI31" s="12">
        <v>2.6666666666666665</v>
      </c>
      <c r="CJ31" s="13">
        <v>3</v>
      </c>
      <c r="CK31" s="12">
        <v>0</v>
      </c>
      <c r="CL31" s="12">
        <v>0</v>
      </c>
      <c r="CM31" s="13">
        <v>0</v>
      </c>
      <c r="CN31" s="12">
        <v>0</v>
      </c>
      <c r="CO31" s="12">
        <v>0</v>
      </c>
      <c r="CP31" s="13">
        <v>0</v>
      </c>
      <c r="CQ31" s="12">
        <v>0</v>
      </c>
      <c r="CR31" s="12">
        <v>0</v>
      </c>
      <c r="CS31" s="13">
        <v>0</v>
      </c>
      <c r="CT31" s="12">
        <v>0</v>
      </c>
      <c r="CU31" s="12">
        <v>0</v>
      </c>
      <c r="CV31" s="13">
        <v>0</v>
      </c>
      <c r="CW31" s="12">
        <v>0</v>
      </c>
      <c r="CX31" s="12">
        <v>0</v>
      </c>
      <c r="CY31" s="13">
        <v>0</v>
      </c>
    </row>
    <row r="32" spans="1:103" x14ac:dyDescent="0.25">
      <c r="A32" s="71"/>
      <c r="B32" s="68"/>
      <c r="C32" s="64"/>
      <c r="D32" s="1" t="s">
        <v>92</v>
      </c>
      <c r="E32" s="5">
        <v>147288000095</v>
      </c>
      <c r="F32" s="8">
        <v>10522788</v>
      </c>
      <c r="G32" s="8">
        <v>-74196926</v>
      </c>
      <c r="H32" s="1" t="s">
        <v>52</v>
      </c>
      <c r="I32" s="1" t="s">
        <v>56</v>
      </c>
      <c r="J32" s="1">
        <v>14</v>
      </c>
      <c r="K32" s="1">
        <v>9</v>
      </c>
      <c r="L32" s="20">
        <v>165</v>
      </c>
      <c r="M32" s="1"/>
      <c r="N32" s="1"/>
      <c r="O32" s="1">
        <v>165</v>
      </c>
      <c r="P32" s="1"/>
      <c r="Q32" s="12">
        <v>0</v>
      </c>
      <c r="R32" s="12">
        <v>1</v>
      </c>
      <c r="S32" s="12">
        <v>1</v>
      </c>
      <c r="T32" s="12">
        <v>0</v>
      </c>
      <c r="U32" s="12">
        <v>1</v>
      </c>
      <c r="V32" s="13">
        <v>1</v>
      </c>
      <c r="W32" s="12">
        <v>0</v>
      </c>
      <c r="X32" s="12">
        <v>1</v>
      </c>
      <c r="Y32" s="13">
        <v>1</v>
      </c>
      <c r="Z32" s="12">
        <v>0</v>
      </c>
      <c r="AA32" s="12">
        <v>1</v>
      </c>
      <c r="AB32" s="13">
        <v>1</v>
      </c>
      <c r="AC32" s="12">
        <v>0</v>
      </c>
      <c r="AD32" s="12">
        <v>1</v>
      </c>
      <c r="AE32" s="13">
        <v>1</v>
      </c>
      <c r="AF32" s="12">
        <v>0</v>
      </c>
      <c r="AG32" s="12">
        <v>1</v>
      </c>
      <c r="AH32" s="13">
        <v>1</v>
      </c>
      <c r="AI32" s="12">
        <v>0</v>
      </c>
      <c r="AJ32" s="12">
        <v>1</v>
      </c>
      <c r="AK32" s="13">
        <v>1</v>
      </c>
      <c r="AL32" s="12">
        <v>0</v>
      </c>
      <c r="AM32" s="12">
        <v>5</v>
      </c>
      <c r="AN32" s="13">
        <v>5</v>
      </c>
      <c r="AO32" s="12">
        <v>0</v>
      </c>
      <c r="AP32" s="12">
        <v>2</v>
      </c>
      <c r="AQ32" s="13">
        <v>2</v>
      </c>
      <c r="AR32" s="12">
        <v>0</v>
      </c>
      <c r="AS32" s="12">
        <v>17</v>
      </c>
      <c r="AT32" s="13">
        <v>17</v>
      </c>
      <c r="AU32" s="12">
        <v>0</v>
      </c>
      <c r="AV32" s="12">
        <v>17</v>
      </c>
      <c r="AW32" s="13">
        <v>17</v>
      </c>
      <c r="AX32" s="12">
        <v>0</v>
      </c>
      <c r="AY32" s="12">
        <v>1</v>
      </c>
      <c r="AZ32" s="13">
        <v>1</v>
      </c>
      <c r="BA32" s="12">
        <v>0</v>
      </c>
      <c r="BB32" s="12">
        <v>17</v>
      </c>
      <c r="BC32" s="13">
        <v>17</v>
      </c>
      <c r="BD32" s="12">
        <v>0</v>
      </c>
      <c r="BE32" s="12">
        <v>8</v>
      </c>
      <c r="BF32" s="13">
        <v>8</v>
      </c>
      <c r="BG32" s="12">
        <v>0</v>
      </c>
      <c r="BH32" s="12">
        <v>1</v>
      </c>
      <c r="BI32" s="13">
        <v>1</v>
      </c>
      <c r="BJ32" s="12">
        <v>0</v>
      </c>
      <c r="BK32" s="12">
        <v>3</v>
      </c>
      <c r="BL32" s="13">
        <v>3</v>
      </c>
      <c r="BM32" s="12">
        <v>0</v>
      </c>
      <c r="BN32" s="12">
        <v>5</v>
      </c>
      <c r="BO32" s="13">
        <v>5</v>
      </c>
      <c r="BP32" s="12">
        <v>0</v>
      </c>
      <c r="BQ32" s="12">
        <v>0</v>
      </c>
      <c r="BR32" s="13">
        <v>0</v>
      </c>
      <c r="BS32" s="12">
        <v>0</v>
      </c>
      <c r="BT32" s="12">
        <v>0</v>
      </c>
      <c r="BU32" s="13">
        <v>0</v>
      </c>
      <c r="BV32" s="12">
        <v>0</v>
      </c>
      <c r="BW32" s="12">
        <v>2</v>
      </c>
      <c r="BX32" s="13">
        <v>2</v>
      </c>
      <c r="BY32" s="12">
        <v>0</v>
      </c>
      <c r="BZ32" s="12">
        <v>2</v>
      </c>
      <c r="CA32" s="13">
        <v>2</v>
      </c>
      <c r="CB32" s="12">
        <v>0</v>
      </c>
      <c r="CC32" s="12">
        <v>2</v>
      </c>
      <c r="CD32" s="13">
        <v>2</v>
      </c>
      <c r="CE32" s="12">
        <v>0</v>
      </c>
      <c r="CF32" s="12">
        <v>2</v>
      </c>
      <c r="CG32" s="13">
        <v>2</v>
      </c>
      <c r="CH32" s="12">
        <v>0</v>
      </c>
      <c r="CI32" s="12">
        <v>1.4166666666666667</v>
      </c>
      <c r="CJ32" s="13">
        <v>2</v>
      </c>
      <c r="CK32" s="12">
        <v>0</v>
      </c>
      <c r="CL32" s="12">
        <v>0</v>
      </c>
      <c r="CM32" s="13">
        <v>0</v>
      </c>
      <c r="CN32" s="12">
        <v>0</v>
      </c>
      <c r="CO32" s="12">
        <v>0</v>
      </c>
      <c r="CP32" s="13">
        <v>0</v>
      </c>
      <c r="CQ32" s="12">
        <v>0</v>
      </c>
      <c r="CR32" s="12">
        <v>0</v>
      </c>
      <c r="CS32" s="13">
        <v>0</v>
      </c>
      <c r="CT32" s="12">
        <v>0</v>
      </c>
      <c r="CU32" s="12">
        <v>0</v>
      </c>
      <c r="CV32" s="13">
        <v>0</v>
      </c>
      <c r="CW32" s="12">
        <v>0</v>
      </c>
      <c r="CX32" s="12">
        <v>0</v>
      </c>
      <c r="CY32" s="13">
        <v>0</v>
      </c>
    </row>
    <row r="33" spans="1:103" x14ac:dyDescent="0.25">
      <c r="A33" s="71"/>
      <c r="B33" s="68"/>
      <c r="C33" s="64"/>
      <c r="D33" s="65" t="s">
        <v>53</v>
      </c>
      <c r="E33" s="66"/>
      <c r="F33" s="66"/>
      <c r="G33" s="66"/>
      <c r="H33" s="67"/>
      <c r="I33" s="2"/>
      <c r="J33" s="3">
        <v>28</v>
      </c>
      <c r="K33" s="3">
        <v>34</v>
      </c>
      <c r="L33" s="21">
        <v>631</v>
      </c>
      <c r="M33" s="3">
        <v>0</v>
      </c>
      <c r="N33" s="3">
        <v>0</v>
      </c>
      <c r="O33" s="3">
        <v>449</v>
      </c>
      <c r="P33" s="3">
        <v>182</v>
      </c>
      <c r="Q33" s="14">
        <v>0</v>
      </c>
      <c r="R33" s="14">
        <v>2</v>
      </c>
      <c r="S33" s="14">
        <v>2</v>
      </c>
      <c r="T33" s="14">
        <v>0</v>
      </c>
      <c r="U33" s="14">
        <v>2</v>
      </c>
      <c r="V33" s="14">
        <v>2</v>
      </c>
      <c r="W33" s="14">
        <v>0</v>
      </c>
      <c r="X33" s="14">
        <v>2</v>
      </c>
      <c r="Y33" s="14">
        <v>2</v>
      </c>
      <c r="Z33" s="14">
        <v>0</v>
      </c>
      <c r="AA33" s="14">
        <v>2</v>
      </c>
      <c r="AB33" s="14">
        <v>2</v>
      </c>
      <c r="AC33" s="14">
        <v>0</v>
      </c>
      <c r="AD33" s="14">
        <v>2</v>
      </c>
      <c r="AE33" s="14">
        <v>2</v>
      </c>
      <c r="AF33" s="14">
        <v>0</v>
      </c>
      <c r="AG33" s="14">
        <v>2</v>
      </c>
      <c r="AH33" s="14">
        <v>2</v>
      </c>
      <c r="AI33" s="14">
        <v>0</v>
      </c>
      <c r="AJ33" s="14">
        <v>2</v>
      </c>
      <c r="AK33" s="14">
        <v>2</v>
      </c>
      <c r="AL33" s="14">
        <v>0</v>
      </c>
      <c r="AM33" s="14">
        <v>20</v>
      </c>
      <c r="AN33" s="14">
        <v>20</v>
      </c>
      <c r="AO33" s="14">
        <v>0</v>
      </c>
      <c r="AP33" s="14">
        <v>7</v>
      </c>
      <c r="AQ33" s="14">
        <v>7</v>
      </c>
      <c r="AR33" s="14">
        <v>0</v>
      </c>
      <c r="AS33" s="14">
        <v>64</v>
      </c>
      <c r="AT33" s="14">
        <v>64</v>
      </c>
      <c r="AU33" s="14">
        <v>0</v>
      </c>
      <c r="AV33" s="14">
        <v>64</v>
      </c>
      <c r="AW33" s="14">
        <v>64</v>
      </c>
      <c r="AX33" s="14">
        <v>0</v>
      </c>
      <c r="AY33" s="14">
        <v>2</v>
      </c>
      <c r="AZ33" s="14">
        <v>2</v>
      </c>
      <c r="BA33" s="14">
        <v>0</v>
      </c>
      <c r="BB33" s="14">
        <v>64</v>
      </c>
      <c r="BC33" s="14">
        <v>64</v>
      </c>
      <c r="BD33" s="14">
        <v>0</v>
      </c>
      <c r="BE33" s="14">
        <v>27</v>
      </c>
      <c r="BF33" s="14">
        <v>27</v>
      </c>
      <c r="BG33" s="14">
        <v>0</v>
      </c>
      <c r="BH33" s="14">
        <v>1</v>
      </c>
      <c r="BI33" s="14">
        <v>1</v>
      </c>
      <c r="BJ33" s="14">
        <v>0</v>
      </c>
      <c r="BK33" s="14">
        <v>3</v>
      </c>
      <c r="BL33" s="14">
        <v>3</v>
      </c>
      <c r="BM33" s="14">
        <v>0</v>
      </c>
      <c r="BN33" s="14">
        <v>19</v>
      </c>
      <c r="BO33" s="14">
        <v>19</v>
      </c>
      <c r="BP33" s="14">
        <v>0</v>
      </c>
      <c r="BQ33" s="14">
        <v>0</v>
      </c>
      <c r="BR33" s="14">
        <v>0</v>
      </c>
      <c r="BS33" s="14">
        <v>0</v>
      </c>
      <c r="BT33" s="14">
        <v>0</v>
      </c>
      <c r="BU33" s="14">
        <v>0</v>
      </c>
      <c r="BV33" s="14">
        <v>0</v>
      </c>
      <c r="BW33" s="14">
        <v>7</v>
      </c>
      <c r="BX33" s="14">
        <v>7</v>
      </c>
      <c r="BY33" s="14">
        <v>0</v>
      </c>
      <c r="BZ33" s="14">
        <v>7</v>
      </c>
      <c r="CA33" s="14">
        <v>7</v>
      </c>
      <c r="CB33" s="14">
        <v>0</v>
      </c>
      <c r="CC33" s="14">
        <v>5</v>
      </c>
      <c r="CD33" s="14">
        <v>5</v>
      </c>
      <c r="CE33" s="14">
        <v>0</v>
      </c>
      <c r="CF33" s="14">
        <v>7</v>
      </c>
      <c r="CG33" s="14">
        <v>7</v>
      </c>
      <c r="CH33" s="14">
        <v>0</v>
      </c>
      <c r="CI33" s="14">
        <v>4.083333333333333</v>
      </c>
      <c r="CJ33" s="14">
        <v>5</v>
      </c>
      <c r="CK33" s="14">
        <v>0</v>
      </c>
      <c r="CL33" s="14">
        <v>0</v>
      </c>
      <c r="CM33" s="14">
        <v>0</v>
      </c>
      <c r="CN33" s="14">
        <v>0</v>
      </c>
      <c r="CO33" s="14">
        <v>0</v>
      </c>
      <c r="CP33" s="14">
        <v>0</v>
      </c>
      <c r="CQ33" s="14">
        <v>0</v>
      </c>
      <c r="CR33" s="14">
        <v>0</v>
      </c>
      <c r="CS33" s="14">
        <v>0</v>
      </c>
      <c r="CT33" s="14">
        <v>0</v>
      </c>
      <c r="CU33" s="14">
        <v>0</v>
      </c>
      <c r="CV33" s="14">
        <v>0</v>
      </c>
      <c r="CW33" s="14">
        <v>0</v>
      </c>
      <c r="CX33" s="14">
        <v>0</v>
      </c>
      <c r="CY33" s="14">
        <v>0</v>
      </c>
    </row>
    <row r="34" spans="1:103" x14ac:dyDescent="0.25">
      <c r="A34" s="71">
        <v>8</v>
      </c>
      <c r="B34" s="68" t="s">
        <v>93</v>
      </c>
      <c r="C34" s="64">
        <v>247288000013</v>
      </c>
      <c r="D34" s="1" t="s">
        <v>94</v>
      </c>
      <c r="E34" s="5">
        <v>247288000013</v>
      </c>
      <c r="F34" s="6" t="s">
        <v>50</v>
      </c>
      <c r="G34" s="6" t="s">
        <v>51</v>
      </c>
      <c r="H34" s="1" t="s">
        <v>72</v>
      </c>
      <c r="I34" s="1"/>
      <c r="J34" s="1">
        <v>11</v>
      </c>
      <c r="K34" s="1">
        <v>15</v>
      </c>
      <c r="L34" s="20">
        <v>378</v>
      </c>
      <c r="M34" s="1">
        <v>0</v>
      </c>
      <c r="N34" s="1">
        <v>0</v>
      </c>
      <c r="O34" s="1">
        <v>281</v>
      </c>
      <c r="P34" s="1">
        <v>97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3">
        <v>0</v>
      </c>
      <c r="W34" s="12">
        <v>0</v>
      </c>
      <c r="X34" s="12">
        <v>0</v>
      </c>
      <c r="Y34" s="13">
        <v>0</v>
      </c>
      <c r="Z34" s="12">
        <v>0</v>
      </c>
      <c r="AA34" s="12">
        <v>0</v>
      </c>
      <c r="AB34" s="13">
        <v>0</v>
      </c>
      <c r="AC34" s="12">
        <v>0</v>
      </c>
      <c r="AD34" s="12">
        <v>0</v>
      </c>
      <c r="AE34" s="13">
        <v>0</v>
      </c>
      <c r="AF34" s="12">
        <v>0</v>
      </c>
      <c r="AG34" s="12">
        <v>0</v>
      </c>
      <c r="AH34" s="13">
        <v>0</v>
      </c>
      <c r="AI34" s="12">
        <v>0</v>
      </c>
      <c r="AJ34" s="12">
        <v>0</v>
      </c>
      <c r="AK34" s="13">
        <v>0</v>
      </c>
      <c r="AL34" s="12">
        <v>0</v>
      </c>
      <c r="AM34" s="12">
        <v>12</v>
      </c>
      <c r="AN34" s="13">
        <v>12</v>
      </c>
      <c r="AO34" s="12">
        <v>0</v>
      </c>
      <c r="AP34" s="12">
        <v>4</v>
      </c>
      <c r="AQ34" s="13">
        <v>4</v>
      </c>
      <c r="AR34" s="12">
        <v>0</v>
      </c>
      <c r="AS34" s="12">
        <v>38</v>
      </c>
      <c r="AT34" s="13">
        <v>38</v>
      </c>
      <c r="AU34" s="12">
        <v>0</v>
      </c>
      <c r="AV34" s="12">
        <v>38</v>
      </c>
      <c r="AW34" s="13">
        <v>38</v>
      </c>
      <c r="AX34" s="12">
        <v>0</v>
      </c>
      <c r="AY34" s="12">
        <v>1</v>
      </c>
      <c r="AZ34" s="13">
        <v>1</v>
      </c>
      <c r="BA34" s="12">
        <v>0</v>
      </c>
      <c r="BB34" s="12">
        <v>38</v>
      </c>
      <c r="BC34" s="13">
        <v>38</v>
      </c>
      <c r="BD34" s="12">
        <v>0</v>
      </c>
      <c r="BE34" s="12">
        <v>15</v>
      </c>
      <c r="BF34" s="13">
        <v>15</v>
      </c>
      <c r="BG34" s="12">
        <v>0</v>
      </c>
      <c r="BH34" s="12">
        <v>0</v>
      </c>
      <c r="BI34" s="13">
        <v>0</v>
      </c>
      <c r="BJ34" s="12">
        <v>0</v>
      </c>
      <c r="BK34" s="12">
        <v>0</v>
      </c>
      <c r="BL34" s="13">
        <v>0</v>
      </c>
      <c r="BM34" s="12">
        <v>0</v>
      </c>
      <c r="BN34" s="12">
        <v>11</v>
      </c>
      <c r="BO34" s="13">
        <v>11</v>
      </c>
      <c r="BP34" s="12">
        <v>0</v>
      </c>
      <c r="BQ34" s="12">
        <v>0</v>
      </c>
      <c r="BR34" s="13">
        <v>0</v>
      </c>
      <c r="BS34" s="12">
        <v>0</v>
      </c>
      <c r="BT34" s="12">
        <v>0</v>
      </c>
      <c r="BU34" s="13">
        <v>0</v>
      </c>
      <c r="BV34" s="12">
        <v>0</v>
      </c>
      <c r="BW34" s="12">
        <v>4</v>
      </c>
      <c r="BX34" s="13">
        <v>4</v>
      </c>
      <c r="BY34" s="12">
        <v>0</v>
      </c>
      <c r="BZ34" s="12">
        <v>4</v>
      </c>
      <c r="CA34" s="13">
        <v>4</v>
      </c>
      <c r="CB34" s="12">
        <v>0</v>
      </c>
      <c r="CC34" s="12">
        <v>3</v>
      </c>
      <c r="CD34" s="13">
        <v>3</v>
      </c>
      <c r="CE34" s="12">
        <v>0</v>
      </c>
      <c r="CF34" s="12">
        <v>4</v>
      </c>
      <c r="CG34" s="13">
        <v>4</v>
      </c>
      <c r="CH34" s="12">
        <v>0</v>
      </c>
      <c r="CI34" s="12">
        <v>2.1666666666666665</v>
      </c>
      <c r="CJ34" s="13">
        <v>3</v>
      </c>
      <c r="CK34" s="12">
        <v>0</v>
      </c>
      <c r="CL34" s="12">
        <v>0</v>
      </c>
      <c r="CM34" s="13">
        <v>0</v>
      </c>
      <c r="CN34" s="12">
        <v>0</v>
      </c>
      <c r="CO34" s="12">
        <v>0</v>
      </c>
      <c r="CP34" s="13">
        <v>0</v>
      </c>
      <c r="CQ34" s="12">
        <v>0</v>
      </c>
      <c r="CR34" s="12">
        <v>0</v>
      </c>
      <c r="CS34" s="13">
        <v>0</v>
      </c>
      <c r="CT34" s="12">
        <v>0</v>
      </c>
      <c r="CU34" s="12">
        <v>0</v>
      </c>
      <c r="CV34" s="13">
        <v>0</v>
      </c>
      <c r="CW34" s="12">
        <v>0</v>
      </c>
      <c r="CX34" s="12">
        <v>0</v>
      </c>
      <c r="CY34" s="13">
        <v>0</v>
      </c>
    </row>
    <row r="35" spans="1:103" x14ac:dyDescent="0.25">
      <c r="A35" s="71"/>
      <c r="B35" s="68"/>
      <c r="C35" s="64"/>
      <c r="D35" s="1" t="s">
        <v>95</v>
      </c>
      <c r="E35" s="5">
        <v>247288000609</v>
      </c>
      <c r="F35" s="6" t="s">
        <v>96</v>
      </c>
      <c r="G35" s="6" t="s">
        <v>97</v>
      </c>
      <c r="H35" s="1" t="s">
        <v>72</v>
      </c>
      <c r="I35" s="10"/>
      <c r="J35" s="1">
        <v>7</v>
      </c>
      <c r="K35" s="1">
        <v>4</v>
      </c>
      <c r="L35" s="20">
        <v>139</v>
      </c>
      <c r="M35" s="1">
        <v>20</v>
      </c>
      <c r="N35" s="1">
        <v>61</v>
      </c>
      <c r="O35" s="1">
        <v>58</v>
      </c>
      <c r="P35" s="1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3">
        <v>0</v>
      </c>
      <c r="W35" s="12">
        <v>0</v>
      </c>
      <c r="X35" s="12">
        <v>0</v>
      </c>
      <c r="Y35" s="13">
        <v>0</v>
      </c>
      <c r="Z35" s="12">
        <v>0</v>
      </c>
      <c r="AA35" s="12">
        <v>0</v>
      </c>
      <c r="AB35" s="13">
        <v>0</v>
      </c>
      <c r="AC35" s="12">
        <v>0</v>
      </c>
      <c r="AD35" s="12">
        <v>0</v>
      </c>
      <c r="AE35" s="13">
        <v>0</v>
      </c>
      <c r="AF35" s="12">
        <v>0</v>
      </c>
      <c r="AG35" s="12">
        <v>0</v>
      </c>
      <c r="AH35" s="13">
        <v>0</v>
      </c>
      <c r="AI35" s="12">
        <v>0</v>
      </c>
      <c r="AJ35" s="12">
        <v>0</v>
      </c>
      <c r="AK35" s="13">
        <v>0</v>
      </c>
      <c r="AL35" s="12">
        <v>0</v>
      </c>
      <c r="AM35" s="12">
        <v>5</v>
      </c>
      <c r="AN35" s="13">
        <v>5</v>
      </c>
      <c r="AO35" s="12">
        <v>0</v>
      </c>
      <c r="AP35" s="12">
        <v>1</v>
      </c>
      <c r="AQ35" s="13">
        <v>1</v>
      </c>
      <c r="AR35" s="12">
        <v>0</v>
      </c>
      <c r="AS35" s="12">
        <v>15</v>
      </c>
      <c r="AT35" s="13">
        <v>15</v>
      </c>
      <c r="AU35" s="12">
        <v>0</v>
      </c>
      <c r="AV35" s="12">
        <v>15</v>
      </c>
      <c r="AW35" s="13">
        <v>15</v>
      </c>
      <c r="AX35" s="12">
        <v>0</v>
      </c>
      <c r="AY35" s="12">
        <v>1</v>
      </c>
      <c r="AZ35" s="13">
        <v>1</v>
      </c>
      <c r="BA35" s="12">
        <v>0</v>
      </c>
      <c r="BB35" s="12">
        <v>15</v>
      </c>
      <c r="BC35" s="13">
        <v>15</v>
      </c>
      <c r="BD35" s="12">
        <v>0</v>
      </c>
      <c r="BE35" s="12">
        <v>8</v>
      </c>
      <c r="BF35" s="13">
        <v>8</v>
      </c>
      <c r="BG35" s="12">
        <v>0</v>
      </c>
      <c r="BH35" s="12">
        <v>2</v>
      </c>
      <c r="BI35" s="13">
        <v>2</v>
      </c>
      <c r="BJ35" s="12">
        <v>0</v>
      </c>
      <c r="BK35" s="12">
        <v>3</v>
      </c>
      <c r="BL35" s="13">
        <v>3</v>
      </c>
      <c r="BM35" s="12">
        <v>0</v>
      </c>
      <c r="BN35" s="12">
        <v>2</v>
      </c>
      <c r="BO35" s="13">
        <v>2</v>
      </c>
      <c r="BP35" s="12">
        <v>0</v>
      </c>
      <c r="BQ35" s="12">
        <v>1</v>
      </c>
      <c r="BR35" s="13">
        <v>1</v>
      </c>
      <c r="BS35" s="12">
        <v>0</v>
      </c>
      <c r="BT35" s="12">
        <v>1</v>
      </c>
      <c r="BU35" s="13">
        <v>1</v>
      </c>
      <c r="BV35" s="12">
        <v>0</v>
      </c>
      <c r="BW35" s="12">
        <v>1</v>
      </c>
      <c r="BX35" s="13">
        <v>1</v>
      </c>
      <c r="BY35" s="12">
        <v>0</v>
      </c>
      <c r="BZ35" s="12">
        <v>1</v>
      </c>
      <c r="CA35" s="13">
        <v>1</v>
      </c>
      <c r="CB35" s="12">
        <v>0</v>
      </c>
      <c r="CC35" s="12">
        <v>1</v>
      </c>
      <c r="CD35" s="13">
        <v>1</v>
      </c>
      <c r="CE35" s="12">
        <v>0</v>
      </c>
      <c r="CF35" s="12">
        <v>1</v>
      </c>
      <c r="CG35" s="13">
        <v>1</v>
      </c>
      <c r="CH35" s="12">
        <v>0</v>
      </c>
      <c r="CI35" s="12">
        <v>1.0833333333333333</v>
      </c>
      <c r="CJ35" s="13">
        <v>2</v>
      </c>
      <c r="CK35" s="12">
        <v>0</v>
      </c>
      <c r="CL35" s="12">
        <v>0</v>
      </c>
      <c r="CM35" s="13">
        <v>0</v>
      </c>
      <c r="CN35" s="12">
        <v>0</v>
      </c>
      <c r="CO35" s="12">
        <v>0</v>
      </c>
      <c r="CP35" s="13">
        <v>0</v>
      </c>
      <c r="CQ35" s="12">
        <v>0</v>
      </c>
      <c r="CR35" s="12">
        <v>0</v>
      </c>
      <c r="CS35" s="13">
        <v>0</v>
      </c>
      <c r="CT35" s="12">
        <v>0</v>
      </c>
      <c r="CU35" s="12">
        <v>0</v>
      </c>
      <c r="CV35" s="13">
        <v>0</v>
      </c>
      <c r="CW35" s="12">
        <v>0</v>
      </c>
      <c r="CX35" s="12">
        <v>0</v>
      </c>
      <c r="CY35" s="13">
        <v>0</v>
      </c>
    </row>
    <row r="36" spans="1:103" x14ac:dyDescent="0.25">
      <c r="A36" s="71"/>
      <c r="B36" s="68"/>
      <c r="C36" s="64"/>
      <c r="D36" s="1" t="s">
        <v>98</v>
      </c>
      <c r="E36" s="5">
        <v>247288000323</v>
      </c>
      <c r="F36" s="6" t="s">
        <v>99</v>
      </c>
      <c r="G36" s="6" t="s">
        <v>100</v>
      </c>
      <c r="H36" s="1" t="s">
        <v>72</v>
      </c>
      <c r="I36" s="10"/>
      <c r="J36" s="1">
        <v>3</v>
      </c>
      <c r="K36" s="1">
        <v>2</v>
      </c>
      <c r="L36" s="20">
        <v>39</v>
      </c>
      <c r="M36" s="1">
        <v>5</v>
      </c>
      <c r="N36" s="1">
        <v>34</v>
      </c>
      <c r="O36" s="1">
        <v>0</v>
      </c>
      <c r="P36" s="1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3">
        <v>0</v>
      </c>
      <c r="W36" s="12">
        <v>0</v>
      </c>
      <c r="X36" s="12">
        <v>0</v>
      </c>
      <c r="Y36" s="13">
        <v>0</v>
      </c>
      <c r="Z36" s="12">
        <v>0</v>
      </c>
      <c r="AA36" s="12">
        <v>0</v>
      </c>
      <c r="AB36" s="13">
        <v>0</v>
      </c>
      <c r="AC36" s="12">
        <v>0</v>
      </c>
      <c r="AD36" s="12">
        <v>0</v>
      </c>
      <c r="AE36" s="13">
        <v>0</v>
      </c>
      <c r="AF36" s="12">
        <v>0</v>
      </c>
      <c r="AG36" s="12">
        <v>0</v>
      </c>
      <c r="AH36" s="13">
        <v>0</v>
      </c>
      <c r="AI36" s="12">
        <v>0</v>
      </c>
      <c r="AJ36" s="12">
        <v>0</v>
      </c>
      <c r="AK36" s="13">
        <v>0</v>
      </c>
      <c r="AL36" s="12">
        <v>0</v>
      </c>
      <c r="AM36" s="12">
        <v>1</v>
      </c>
      <c r="AN36" s="13">
        <v>1</v>
      </c>
      <c r="AO36" s="12">
        <v>0</v>
      </c>
      <c r="AP36" s="12">
        <v>1</v>
      </c>
      <c r="AQ36" s="13">
        <v>1</v>
      </c>
      <c r="AR36" s="12">
        <v>0</v>
      </c>
      <c r="AS36" s="12">
        <v>15</v>
      </c>
      <c r="AT36" s="13">
        <v>15</v>
      </c>
      <c r="AU36" s="12">
        <v>0</v>
      </c>
      <c r="AV36" s="12">
        <v>15</v>
      </c>
      <c r="AW36" s="13">
        <v>15</v>
      </c>
      <c r="AX36" s="12">
        <v>0</v>
      </c>
      <c r="AY36" s="12">
        <v>1</v>
      </c>
      <c r="AZ36" s="13">
        <v>1</v>
      </c>
      <c r="BA36" s="12">
        <v>0</v>
      </c>
      <c r="BB36" s="12">
        <v>15</v>
      </c>
      <c r="BC36" s="13">
        <v>15</v>
      </c>
      <c r="BD36" s="12">
        <v>0</v>
      </c>
      <c r="BE36" s="12">
        <v>8</v>
      </c>
      <c r="BF36" s="13">
        <v>8</v>
      </c>
      <c r="BG36" s="12">
        <v>0</v>
      </c>
      <c r="BH36" s="12">
        <v>1</v>
      </c>
      <c r="BI36" s="13">
        <v>1</v>
      </c>
      <c r="BJ36" s="12">
        <v>0</v>
      </c>
      <c r="BK36" s="12">
        <v>3</v>
      </c>
      <c r="BL36" s="13">
        <v>3</v>
      </c>
      <c r="BM36" s="12">
        <v>0</v>
      </c>
      <c r="BN36" s="12">
        <v>0</v>
      </c>
      <c r="BO36" s="13">
        <v>0</v>
      </c>
      <c r="BP36" s="12">
        <v>0</v>
      </c>
      <c r="BQ36" s="12">
        <v>0</v>
      </c>
      <c r="BR36" s="13">
        <v>0</v>
      </c>
      <c r="BS36" s="12">
        <v>0</v>
      </c>
      <c r="BT36" s="12">
        <v>0</v>
      </c>
      <c r="BU36" s="13">
        <v>0</v>
      </c>
      <c r="BV36" s="12">
        <v>0</v>
      </c>
      <c r="BW36" s="12">
        <v>0</v>
      </c>
      <c r="BX36" s="13">
        <v>0</v>
      </c>
      <c r="BY36" s="12">
        <v>0</v>
      </c>
      <c r="BZ36" s="12">
        <v>0</v>
      </c>
      <c r="CA36" s="13">
        <v>0</v>
      </c>
      <c r="CB36" s="12">
        <v>0</v>
      </c>
      <c r="CC36" s="12">
        <v>1</v>
      </c>
      <c r="CD36" s="13">
        <v>1</v>
      </c>
      <c r="CE36" s="12">
        <v>0</v>
      </c>
      <c r="CF36" s="12">
        <v>0</v>
      </c>
      <c r="CG36" s="13">
        <v>0</v>
      </c>
      <c r="CH36" s="12">
        <v>0</v>
      </c>
      <c r="CI36" s="12">
        <v>0.41666666666666669</v>
      </c>
      <c r="CJ36" s="13">
        <v>1</v>
      </c>
      <c r="CK36" s="12">
        <v>0</v>
      </c>
      <c r="CL36" s="12">
        <v>0</v>
      </c>
      <c r="CM36" s="13">
        <v>0</v>
      </c>
      <c r="CN36" s="12">
        <v>0</v>
      </c>
      <c r="CO36" s="12">
        <v>0</v>
      </c>
      <c r="CP36" s="13">
        <v>0</v>
      </c>
      <c r="CQ36" s="12">
        <v>0</v>
      </c>
      <c r="CR36" s="12">
        <v>0</v>
      </c>
      <c r="CS36" s="13">
        <v>0</v>
      </c>
      <c r="CT36" s="12">
        <v>0</v>
      </c>
      <c r="CU36" s="12">
        <v>0</v>
      </c>
      <c r="CV36" s="13">
        <v>0</v>
      </c>
      <c r="CW36" s="12">
        <v>0</v>
      </c>
      <c r="CX36" s="12">
        <v>0</v>
      </c>
      <c r="CY36" s="13">
        <v>0</v>
      </c>
    </row>
    <row r="37" spans="1:103" x14ac:dyDescent="0.25">
      <c r="A37" s="71"/>
      <c r="B37" s="68"/>
      <c r="C37" s="64"/>
      <c r="D37" s="1" t="s">
        <v>101</v>
      </c>
      <c r="E37" s="5">
        <v>247288010736</v>
      </c>
      <c r="F37" s="6" t="s">
        <v>102</v>
      </c>
      <c r="G37" s="6" t="s">
        <v>103</v>
      </c>
      <c r="H37" s="1" t="s">
        <v>72</v>
      </c>
      <c r="I37" s="10"/>
      <c r="J37" s="1">
        <v>2</v>
      </c>
      <c r="K37" s="1">
        <v>2</v>
      </c>
      <c r="L37" s="20">
        <v>36</v>
      </c>
      <c r="M37" s="1">
        <v>6</v>
      </c>
      <c r="N37" s="1">
        <v>30</v>
      </c>
      <c r="O37" s="1">
        <v>0</v>
      </c>
      <c r="P37" s="1">
        <v>0</v>
      </c>
      <c r="Q37" s="12">
        <v>0</v>
      </c>
      <c r="R37" s="12">
        <v>0</v>
      </c>
      <c r="S37" s="12">
        <v>0</v>
      </c>
      <c r="T37" s="12">
        <v>0</v>
      </c>
      <c r="U37" s="12">
        <v>0</v>
      </c>
      <c r="V37" s="13">
        <v>0</v>
      </c>
      <c r="W37" s="12">
        <v>0</v>
      </c>
      <c r="X37" s="12">
        <v>0</v>
      </c>
      <c r="Y37" s="13">
        <v>0</v>
      </c>
      <c r="Z37" s="12">
        <v>0</v>
      </c>
      <c r="AA37" s="12">
        <v>0</v>
      </c>
      <c r="AB37" s="13">
        <v>0</v>
      </c>
      <c r="AC37" s="12">
        <v>0</v>
      </c>
      <c r="AD37" s="12">
        <v>0</v>
      </c>
      <c r="AE37" s="13">
        <v>0</v>
      </c>
      <c r="AF37" s="12">
        <v>0</v>
      </c>
      <c r="AG37" s="12">
        <v>0</v>
      </c>
      <c r="AH37" s="13">
        <v>0</v>
      </c>
      <c r="AI37" s="12">
        <v>0</v>
      </c>
      <c r="AJ37" s="12">
        <v>0</v>
      </c>
      <c r="AK37" s="13">
        <v>0</v>
      </c>
      <c r="AL37" s="12">
        <v>0</v>
      </c>
      <c r="AM37" s="12">
        <v>1</v>
      </c>
      <c r="AN37" s="13">
        <v>1</v>
      </c>
      <c r="AO37" s="12">
        <v>0</v>
      </c>
      <c r="AP37" s="12">
        <v>1</v>
      </c>
      <c r="AQ37" s="13">
        <v>1</v>
      </c>
      <c r="AR37" s="12">
        <v>0</v>
      </c>
      <c r="AS37" s="12">
        <v>15</v>
      </c>
      <c r="AT37" s="13">
        <v>15</v>
      </c>
      <c r="AU37" s="12">
        <v>0</v>
      </c>
      <c r="AV37" s="12">
        <v>15</v>
      </c>
      <c r="AW37" s="13">
        <v>15</v>
      </c>
      <c r="AX37" s="12">
        <v>0</v>
      </c>
      <c r="AY37" s="12">
        <v>1</v>
      </c>
      <c r="AZ37" s="13">
        <v>1</v>
      </c>
      <c r="BA37" s="12">
        <v>0</v>
      </c>
      <c r="BB37" s="12">
        <v>15</v>
      </c>
      <c r="BC37" s="13">
        <v>15</v>
      </c>
      <c r="BD37" s="12">
        <v>0</v>
      </c>
      <c r="BE37" s="12">
        <v>8</v>
      </c>
      <c r="BF37" s="13">
        <v>8</v>
      </c>
      <c r="BG37" s="12">
        <v>0</v>
      </c>
      <c r="BH37" s="12">
        <v>1</v>
      </c>
      <c r="BI37" s="13">
        <v>1</v>
      </c>
      <c r="BJ37" s="12">
        <v>0</v>
      </c>
      <c r="BK37" s="12">
        <v>3</v>
      </c>
      <c r="BL37" s="13">
        <v>3</v>
      </c>
      <c r="BM37" s="12">
        <v>0</v>
      </c>
      <c r="BN37" s="12">
        <v>0</v>
      </c>
      <c r="BO37" s="13">
        <v>0</v>
      </c>
      <c r="BP37" s="12">
        <v>0</v>
      </c>
      <c r="BQ37" s="12">
        <v>0</v>
      </c>
      <c r="BR37" s="13">
        <v>0</v>
      </c>
      <c r="BS37" s="12">
        <v>0</v>
      </c>
      <c r="BT37" s="12">
        <v>0</v>
      </c>
      <c r="BU37" s="13">
        <v>0</v>
      </c>
      <c r="BV37" s="12">
        <v>0</v>
      </c>
      <c r="BW37" s="12">
        <v>0</v>
      </c>
      <c r="BX37" s="13">
        <v>0</v>
      </c>
      <c r="BY37" s="12">
        <v>0</v>
      </c>
      <c r="BZ37" s="12">
        <v>0</v>
      </c>
      <c r="CA37" s="13">
        <v>0</v>
      </c>
      <c r="CB37" s="12">
        <v>0</v>
      </c>
      <c r="CC37" s="12">
        <v>1</v>
      </c>
      <c r="CD37" s="13">
        <v>1</v>
      </c>
      <c r="CE37" s="12">
        <v>0</v>
      </c>
      <c r="CF37" s="12">
        <v>0</v>
      </c>
      <c r="CG37" s="13">
        <v>0</v>
      </c>
      <c r="CH37" s="12">
        <v>0</v>
      </c>
      <c r="CI37" s="12">
        <v>0.41666666666666669</v>
      </c>
      <c r="CJ37" s="13">
        <v>1</v>
      </c>
      <c r="CK37" s="12">
        <v>0</v>
      </c>
      <c r="CL37" s="12">
        <v>0</v>
      </c>
      <c r="CM37" s="13">
        <v>0</v>
      </c>
      <c r="CN37" s="12">
        <v>0</v>
      </c>
      <c r="CO37" s="12">
        <v>0</v>
      </c>
      <c r="CP37" s="13">
        <v>0</v>
      </c>
      <c r="CQ37" s="12">
        <v>0</v>
      </c>
      <c r="CR37" s="12">
        <v>0</v>
      </c>
      <c r="CS37" s="13">
        <v>0</v>
      </c>
      <c r="CT37" s="12">
        <v>0</v>
      </c>
      <c r="CU37" s="12">
        <v>0</v>
      </c>
      <c r="CV37" s="13">
        <v>0</v>
      </c>
      <c r="CW37" s="12">
        <v>0</v>
      </c>
      <c r="CX37" s="12">
        <v>0</v>
      </c>
      <c r="CY37" s="13">
        <v>0</v>
      </c>
    </row>
    <row r="38" spans="1:103" x14ac:dyDescent="0.25">
      <c r="A38" s="71"/>
      <c r="B38" s="68"/>
      <c r="C38" s="64"/>
      <c r="D38" s="1" t="s">
        <v>104</v>
      </c>
      <c r="E38" s="5">
        <v>247288000251</v>
      </c>
      <c r="F38" s="6" t="s">
        <v>105</v>
      </c>
      <c r="G38" s="6" t="s">
        <v>106</v>
      </c>
      <c r="H38" s="1" t="s">
        <v>72</v>
      </c>
      <c r="I38" s="10"/>
      <c r="J38" s="1">
        <v>16</v>
      </c>
      <c r="K38" s="1">
        <v>15</v>
      </c>
      <c r="L38" s="20">
        <v>284</v>
      </c>
      <c r="M38" s="1">
        <v>67</v>
      </c>
      <c r="N38" s="1">
        <v>217</v>
      </c>
      <c r="O38" s="1">
        <v>0</v>
      </c>
      <c r="P38" s="1">
        <v>0</v>
      </c>
      <c r="Q38" s="12">
        <v>0</v>
      </c>
      <c r="R38" s="12">
        <v>1</v>
      </c>
      <c r="S38" s="12">
        <v>1</v>
      </c>
      <c r="T38" s="12">
        <v>0</v>
      </c>
      <c r="U38" s="12">
        <v>1</v>
      </c>
      <c r="V38" s="13">
        <v>1</v>
      </c>
      <c r="W38" s="12">
        <v>0</v>
      </c>
      <c r="X38" s="12">
        <v>1</v>
      </c>
      <c r="Y38" s="13">
        <v>1</v>
      </c>
      <c r="Z38" s="12">
        <v>0</v>
      </c>
      <c r="AA38" s="12">
        <v>1</v>
      </c>
      <c r="AB38" s="13">
        <v>1</v>
      </c>
      <c r="AC38" s="12">
        <v>0</v>
      </c>
      <c r="AD38" s="12">
        <v>1</v>
      </c>
      <c r="AE38" s="13">
        <v>1</v>
      </c>
      <c r="AF38" s="12">
        <v>0</v>
      </c>
      <c r="AG38" s="12">
        <v>1</v>
      </c>
      <c r="AH38" s="13">
        <v>1</v>
      </c>
      <c r="AI38" s="12">
        <v>0</v>
      </c>
      <c r="AJ38" s="12">
        <v>1</v>
      </c>
      <c r="AK38" s="13">
        <v>1</v>
      </c>
      <c r="AL38" s="12">
        <v>0</v>
      </c>
      <c r="AM38" s="12">
        <v>9</v>
      </c>
      <c r="AN38" s="13">
        <v>9</v>
      </c>
      <c r="AO38" s="12">
        <v>0</v>
      </c>
      <c r="AP38" s="12">
        <v>3</v>
      </c>
      <c r="AQ38" s="13">
        <v>3</v>
      </c>
      <c r="AR38" s="12">
        <v>0</v>
      </c>
      <c r="AS38" s="12">
        <v>28</v>
      </c>
      <c r="AT38" s="13">
        <v>28</v>
      </c>
      <c r="AU38" s="12">
        <v>0</v>
      </c>
      <c r="AV38" s="12">
        <v>28</v>
      </c>
      <c r="AW38" s="13">
        <v>28</v>
      </c>
      <c r="AX38" s="12">
        <v>0</v>
      </c>
      <c r="AY38" s="12">
        <v>3</v>
      </c>
      <c r="AZ38" s="13">
        <v>3</v>
      </c>
      <c r="BA38" s="12">
        <v>0</v>
      </c>
      <c r="BB38" s="12">
        <v>28</v>
      </c>
      <c r="BC38" s="13">
        <v>28</v>
      </c>
      <c r="BD38" s="12">
        <v>0</v>
      </c>
      <c r="BE38" s="12">
        <v>11</v>
      </c>
      <c r="BF38" s="13">
        <v>11</v>
      </c>
      <c r="BG38" s="12">
        <v>0</v>
      </c>
      <c r="BH38" s="12">
        <v>6</v>
      </c>
      <c r="BI38" s="13">
        <v>6</v>
      </c>
      <c r="BJ38" s="12">
        <v>0</v>
      </c>
      <c r="BK38" s="12">
        <v>7</v>
      </c>
      <c r="BL38" s="13">
        <v>7</v>
      </c>
      <c r="BM38" s="12">
        <v>0</v>
      </c>
      <c r="BN38" s="12">
        <v>0</v>
      </c>
      <c r="BO38" s="13">
        <v>0</v>
      </c>
      <c r="BP38" s="12">
        <v>0</v>
      </c>
      <c r="BQ38" s="12">
        <v>3</v>
      </c>
      <c r="BR38" s="13">
        <v>3</v>
      </c>
      <c r="BS38" s="12">
        <v>0</v>
      </c>
      <c r="BT38" s="12">
        <v>2</v>
      </c>
      <c r="BU38" s="13">
        <v>2</v>
      </c>
      <c r="BV38" s="12">
        <v>0</v>
      </c>
      <c r="BW38" s="12">
        <v>0</v>
      </c>
      <c r="BX38" s="13">
        <v>0</v>
      </c>
      <c r="BY38" s="12">
        <v>0</v>
      </c>
      <c r="BZ38" s="12">
        <v>0</v>
      </c>
      <c r="CA38" s="13">
        <v>0</v>
      </c>
      <c r="CB38" s="12">
        <v>0</v>
      </c>
      <c r="CC38" s="12">
        <v>3</v>
      </c>
      <c r="CD38" s="13">
        <v>3</v>
      </c>
      <c r="CE38" s="12">
        <v>0</v>
      </c>
      <c r="CF38" s="12">
        <v>0</v>
      </c>
      <c r="CG38" s="13">
        <v>0</v>
      </c>
      <c r="CH38" s="12">
        <v>0</v>
      </c>
      <c r="CI38" s="12">
        <v>1.75</v>
      </c>
      <c r="CJ38" s="13">
        <v>2</v>
      </c>
      <c r="CK38" s="12">
        <v>0</v>
      </c>
      <c r="CL38" s="12">
        <v>0</v>
      </c>
      <c r="CM38" s="13">
        <v>0</v>
      </c>
      <c r="CN38" s="12">
        <v>0</v>
      </c>
      <c r="CO38" s="12">
        <v>0</v>
      </c>
      <c r="CP38" s="13">
        <v>0</v>
      </c>
      <c r="CQ38" s="12">
        <v>0</v>
      </c>
      <c r="CR38" s="12">
        <v>0</v>
      </c>
      <c r="CS38" s="13">
        <v>0</v>
      </c>
      <c r="CT38" s="12">
        <v>0</v>
      </c>
      <c r="CU38" s="12">
        <v>0</v>
      </c>
      <c r="CV38" s="13">
        <v>0</v>
      </c>
      <c r="CW38" s="12">
        <v>0</v>
      </c>
      <c r="CX38" s="12">
        <v>0</v>
      </c>
      <c r="CY38" s="13">
        <v>0</v>
      </c>
    </row>
    <row r="39" spans="1:103" x14ac:dyDescent="0.25">
      <c r="A39" s="71"/>
      <c r="B39" s="68"/>
      <c r="C39" s="64"/>
      <c r="D39" s="65" t="s">
        <v>53</v>
      </c>
      <c r="E39" s="66"/>
      <c r="F39" s="66"/>
      <c r="G39" s="66"/>
      <c r="H39" s="67"/>
      <c r="I39" s="2"/>
      <c r="J39" s="3">
        <v>11</v>
      </c>
      <c r="K39" s="3">
        <v>15</v>
      </c>
      <c r="L39" s="21">
        <v>876</v>
      </c>
      <c r="M39" s="3">
        <v>98</v>
      </c>
      <c r="N39" s="3">
        <v>342</v>
      </c>
      <c r="O39" s="3">
        <v>339</v>
      </c>
      <c r="P39" s="3">
        <v>97</v>
      </c>
      <c r="Q39" s="14">
        <v>0</v>
      </c>
      <c r="R39" s="14">
        <v>1</v>
      </c>
      <c r="S39" s="14">
        <v>1</v>
      </c>
      <c r="T39" s="14">
        <v>0</v>
      </c>
      <c r="U39" s="14">
        <v>1</v>
      </c>
      <c r="V39" s="14">
        <v>1</v>
      </c>
      <c r="W39" s="14">
        <v>0</v>
      </c>
      <c r="X39" s="14">
        <v>1</v>
      </c>
      <c r="Y39" s="14">
        <v>1</v>
      </c>
      <c r="Z39" s="14">
        <v>0</v>
      </c>
      <c r="AA39" s="14">
        <v>1</v>
      </c>
      <c r="AB39" s="14">
        <v>1</v>
      </c>
      <c r="AC39" s="14">
        <v>0</v>
      </c>
      <c r="AD39" s="14">
        <v>1</v>
      </c>
      <c r="AE39" s="14">
        <v>1</v>
      </c>
      <c r="AF39" s="14">
        <v>0</v>
      </c>
      <c r="AG39" s="14">
        <v>1</v>
      </c>
      <c r="AH39" s="14">
        <v>1</v>
      </c>
      <c r="AI39" s="14">
        <v>0</v>
      </c>
      <c r="AJ39" s="14">
        <v>1</v>
      </c>
      <c r="AK39" s="14">
        <v>1</v>
      </c>
      <c r="AL39" s="14">
        <v>0</v>
      </c>
      <c r="AM39" s="14">
        <v>28</v>
      </c>
      <c r="AN39" s="14">
        <v>28</v>
      </c>
      <c r="AO39" s="14">
        <v>0</v>
      </c>
      <c r="AP39" s="14">
        <v>10</v>
      </c>
      <c r="AQ39" s="14">
        <v>10</v>
      </c>
      <c r="AR39" s="14">
        <v>0</v>
      </c>
      <c r="AS39" s="14">
        <v>111</v>
      </c>
      <c r="AT39" s="14">
        <v>111</v>
      </c>
      <c r="AU39" s="14">
        <v>0</v>
      </c>
      <c r="AV39" s="14">
        <v>111</v>
      </c>
      <c r="AW39" s="14">
        <v>111</v>
      </c>
      <c r="AX39" s="14">
        <v>0</v>
      </c>
      <c r="AY39" s="14">
        <v>7</v>
      </c>
      <c r="AZ39" s="14">
        <v>7</v>
      </c>
      <c r="BA39" s="14">
        <v>0</v>
      </c>
      <c r="BB39" s="14">
        <v>111</v>
      </c>
      <c r="BC39" s="14">
        <v>111</v>
      </c>
      <c r="BD39" s="14">
        <v>0</v>
      </c>
      <c r="BE39" s="14">
        <v>50</v>
      </c>
      <c r="BF39" s="14">
        <v>50</v>
      </c>
      <c r="BG39" s="14">
        <v>0</v>
      </c>
      <c r="BH39" s="14">
        <v>10</v>
      </c>
      <c r="BI39" s="14">
        <v>10</v>
      </c>
      <c r="BJ39" s="14">
        <v>0</v>
      </c>
      <c r="BK39" s="14">
        <v>16</v>
      </c>
      <c r="BL39" s="14">
        <v>16</v>
      </c>
      <c r="BM39" s="14">
        <v>0</v>
      </c>
      <c r="BN39" s="14">
        <v>13</v>
      </c>
      <c r="BO39" s="14">
        <v>13</v>
      </c>
      <c r="BP39" s="14">
        <v>0</v>
      </c>
      <c r="BQ39" s="14">
        <v>4</v>
      </c>
      <c r="BR39" s="14">
        <v>4</v>
      </c>
      <c r="BS39" s="14">
        <v>0</v>
      </c>
      <c r="BT39" s="14">
        <v>3</v>
      </c>
      <c r="BU39" s="14">
        <v>3</v>
      </c>
      <c r="BV39" s="14">
        <v>0</v>
      </c>
      <c r="BW39" s="14">
        <v>5</v>
      </c>
      <c r="BX39" s="14">
        <v>5</v>
      </c>
      <c r="BY39" s="14">
        <v>0</v>
      </c>
      <c r="BZ39" s="14">
        <v>5</v>
      </c>
      <c r="CA39" s="14">
        <v>5</v>
      </c>
      <c r="CB39" s="14">
        <v>0</v>
      </c>
      <c r="CC39" s="14">
        <v>9</v>
      </c>
      <c r="CD39" s="14">
        <v>9</v>
      </c>
      <c r="CE39" s="14">
        <v>0</v>
      </c>
      <c r="CF39" s="14">
        <v>5</v>
      </c>
      <c r="CG39" s="14">
        <v>5</v>
      </c>
      <c r="CH39" s="14">
        <v>0</v>
      </c>
      <c r="CI39" s="14">
        <v>5.833333333333333</v>
      </c>
      <c r="CJ39" s="14">
        <v>9</v>
      </c>
      <c r="CK39" s="14">
        <v>0</v>
      </c>
      <c r="CL39" s="14">
        <v>0</v>
      </c>
      <c r="CM39" s="14">
        <v>0</v>
      </c>
      <c r="CN39" s="14">
        <v>0</v>
      </c>
      <c r="CO39" s="14">
        <v>0</v>
      </c>
      <c r="CP39" s="14">
        <v>0</v>
      </c>
      <c r="CQ39" s="14">
        <v>0</v>
      </c>
      <c r="CR39" s="14">
        <v>0</v>
      </c>
      <c r="CS39" s="14">
        <v>0</v>
      </c>
      <c r="CT39" s="14">
        <v>0</v>
      </c>
      <c r="CU39" s="14">
        <v>0</v>
      </c>
      <c r="CV39" s="14">
        <v>0</v>
      </c>
      <c r="CW39" s="14">
        <v>0</v>
      </c>
      <c r="CX39" s="14">
        <v>0</v>
      </c>
      <c r="CY39" s="14">
        <v>0</v>
      </c>
    </row>
    <row r="40" spans="1:103" x14ac:dyDescent="0.25">
      <c r="A40" s="71" t="s">
        <v>107</v>
      </c>
      <c r="B40" s="63" t="s">
        <v>108</v>
      </c>
      <c r="C40" s="64">
        <v>247288010761</v>
      </c>
      <c r="D40" s="1" t="s">
        <v>109</v>
      </c>
      <c r="E40" s="5">
        <v>247288010761</v>
      </c>
      <c r="F40" s="6" t="s">
        <v>110</v>
      </c>
      <c r="G40" s="6" t="s">
        <v>111</v>
      </c>
      <c r="H40" s="1" t="s">
        <v>112</v>
      </c>
      <c r="I40" s="1"/>
      <c r="J40" s="1">
        <v>12</v>
      </c>
      <c r="K40" s="1">
        <v>18</v>
      </c>
      <c r="L40" s="20">
        <v>273</v>
      </c>
      <c r="M40" s="1">
        <v>9</v>
      </c>
      <c r="N40" s="1">
        <v>69</v>
      </c>
      <c r="O40" s="1">
        <v>140</v>
      </c>
      <c r="P40" s="1">
        <v>55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3">
        <v>0</v>
      </c>
      <c r="W40" s="12">
        <v>0</v>
      </c>
      <c r="X40" s="12">
        <v>0</v>
      </c>
      <c r="Y40" s="13">
        <v>0</v>
      </c>
      <c r="Z40" s="12">
        <v>0</v>
      </c>
      <c r="AA40" s="12">
        <v>0</v>
      </c>
      <c r="AB40" s="13">
        <v>0</v>
      </c>
      <c r="AC40" s="12">
        <v>0</v>
      </c>
      <c r="AD40" s="12">
        <v>0</v>
      </c>
      <c r="AE40" s="13">
        <v>0</v>
      </c>
      <c r="AF40" s="12">
        <v>0</v>
      </c>
      <c r="AG40" s="12">
        <v>0</v>
      </c>
      <c r="AH40" s="13">
        <v>0</v>
      </c>
      <c r="AI40" s="12">
        <v>0</v>
      </c>
      <c r="AJ40" s="12">
        <v>0</v>
      </c>
      <c r="AK40" s="13">
        <v>0</v>
      </c>
      <c r="AL40" s="12">
        <v>0</v>
      </c>
      <c r="AM40" s="12">
        <v>9</v>
      </c>
      <c r="AN40" s="13">
        <v>9</v>
      </c>
      <c r="AO40" s="12">
        <v>0</v>
      </c>
      <c r="AP40" s="12">
        <v>3</v>
      </c>
      <c r="AQ40" s="13">
        <v>3</v>
      </c>
      <c r="AR40" s="12">
        <v>0</v>
      </c>
      <c r="AS40" s="12">
        <v>27</v>
      </c>
      <c r="AT40" s="13">
        <v>27</v>
      </c>
      <c r="AU40" s="12">
        <v>0</v>
      </c>
      <c r="AV40" s="12">
        <v>27</v>
      </c>
      <c r="AW40" s="13">
        <v>27</v>
      </c>
      <c r="AX40" s="12">
        <v>0</v>
      </c>
      <c r="AY40" s="12">
        <v>1</v>
      </c>
      <c r="AZ40" s="13">
        <v>1</v>
      </c>
      <c r="BA40" s="12">
        <v>0</v>
      </c>
      <c r="BB40" s="12">
        <v>27</v>
      </c>
      <c r="BC40" s="13">
        <v>27</v>
      </c>
      <c r="BD40" s="12">
        <v>0</v>
      </c>
      <c r="BE40" s="12">
        <v>11</v>
      </c>
      <c r="BF40" s="13">
        <v>11</v>
      </c>
      <c r="BG40" s="12">
        <v>0</v>
      </c>
      <c r="BH40" s="12">
        <v>0</v>
      </c>
      <c r="BI40" s="13">
        <v>0</v>
      </c>
      <c r="BJ40" s="12">
        <v>0</v>
      </c>
      <c r="BK40" s="12">
        <v>0</v>
      </c>
      <c r="BL40" s="13">
        <v>0</v>
      </c>
      <c r="BM40" s="12">
        <v>0</v>
      </c>
      <c r="BN40" s="12">
        <v>6</v>
      </c>
      <c r="BO40" s="13">
        <v>6</v>
      </c>
      <c r="BP40" s="12">
        <v>0</v>
      </c>
      <c r="BQ40" s="12">
        <v>1</v>
      </c>
      <c r="BR40" s="13">
        <v>1</v>
      </c>
      <c r="BS40" s="12">
        <v>0</v>
      </c>
      <c r="BT40" s="12">
        <v>1</v>
      </c>
      <c r="BU40" s="13">
        <v>1</v>
      </c>
      <c r="BV40" s="12">
        <v>0</v>
      </c>
      <c r="BW40" s="12">
        <v>2</v>
      </c>
      <c r="BX40" s="13">
        <v>2</v>
      </c>
      <c r="BY40" s="12">
        <v>0</v>
      </c>
      <c r="BZ40" s="12">
        <v>2</v>
      </c>
      <c r="CA40" s="13">
        <v>2</v>
      </c>
      <c r="CB40" s="12">
        <v>0</v>
      </c>
      <c r="CC40" s="12">
        <v>2</v>
      </c>
      <c r="CD40" s="13">
        <v>2</v>
      </c>
      <c r="CE40" s="12">
        <v>0</v>
      </c>
      <c r="CF40" s="12">
        <v>2</v>
      </c>
      <c r="CG40" s="13">
        <v>2</v>
      </c>
      <c r="CH40" s="12">
        <v>0</v>
      </c>
      <c r="CI40" s="12">
        <v>1.3333333333333333</v>
      </c>
      <c r="CJ40" s="13">
        <v>2</v>
      </c>
      <c r="CK40" s="12">
        <v>0</v>
      </c>
      <c r="CL40" s="12">
        <v>0</v>
      </c>
      <c r="CM40" s="13">
        <v>0</v>
      </c>
      <c r="CN40" s="12">
        <v>0</v>
      </c>
      <c r="CO40" s="12">
        <v>0</v>
      </c>
      <c r="CP40" s="13">
        <v>0</v>
      </c>
      <c r="CQ40" s="12">
        <v>0</v>
      </c>
      <c r="CR40" s="12">
        <v>0</v>
      </c>
      <c r="CS40" s="13">
        <v>0</v>
      </c>
      <c r="CT40" s="12">
        <v>0</v>
      </c>
      <c r="CU40" s="12">
        <v>0</v>
      </c>
      <c r="CV40" s="13">
        <v>0</v>
      </c>
      <c r="CW40" s="12">
        <v>0</v>
      </c>
      <c r="CX40" s="12">
        <v>0</v>
      </c>
      <c r="CY40" s="13">
        <v>0</v>
      </c>
    </row>
    <row r="41" spans="1:103" ht="36" customHeight="1" x14ac:dyDescent="0.25">
      <c r="A41" s="71"/>
      <c r="B41" s="63"/>
      <c r="C41" s="64"/>
      <c r="D41" s="65" t="s">
        <v>53</v>
      </c>
      <c r="E41" s="66"/>
      <c r="F41" s="66"/>
      <c r="G41" s="66"/>
      <c r="H41" s="67"/>
      <c r="I41" s="2"/>
      <c r="J41" s="3">
        <v>12</v>
      </c>
      <c r="K41" s="3">
        <v>18</v>
      </c>
      <c r="L41" s="21">
        <v>273</v>
      </c>
      <c r="M41" s="3">
        <v>9</v>
      </c>
      <c r="N41" s="3">
        <v>69</v>
      </c>
      <c r="O41" s="3">
        <v>140</v>
      </c>
      <c r="P41" s="3">
        <v>55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14">
        <v>0</v>
      </c>
      <c r="X41" s="14">
        <v>0</v>
      </c>
      <c r="Y41" s="14">
        <v>0</v>
      </c>
      <c r="Z41" s="14">
        <v>0</v>
      </c>
      <c r="AA41" s="14">
        <v>0</v>
      </c>
      <c r="AB41" s="14">
        <v>0</v>
      </c>
      <c r="AC41" s="14">
        <v>0</v>
      </c>
      <c r="AD41" s="14">
        <v>0</v>
      </c>
      <c r="AE41" s="14">
        <v>0</v>
      </c>
      <c r="AF41" s="14">
        <v>0</v>
      </c>
      <c r="AG41" s="14">
        <v>0</v>
      </c>
      <c r="AH41" s="14">
        <v>0</v>
      </c>
      <c r="AI41" s="14">
        <v>0</v>
      </c>
      <c r="AJ41" s="14">
        <v>0</v>
      </c>
      <c r="AK41" s="14">
        <v>0</v>
      </c>
      <c r="AL41" s="14">
        <v>0</v>
      </c>
      <c r="AM41" s="14">
        <v>9</v>
      </c>
      <c r="AN41" s="14">
        <v>9</v>
      </c>
      <c r="AO41" s="14">
        <v>0</v>
      </c>
      <c r="AP41" s="14">
        <v>3</v>
      </c>
      <c r="AQ41" s="14">
        <v>3</v>
      </c>
      <c r="AR41" s="14">
        <v>0</v>
      </c>
      <c r="AS41" s="14">
        <v>27</v>
      </c>
      <c r="AT41" s="14">
        <v>27</v>
      </c>
      <c r="AU41" s="14">
        <v>0</v>
      </c>
      <c r="AV41" s="14">
        <v>27</v>
      </c>
      <c r="AW41" s="14">
        <v>27</v>
      </c>
      <c r="AX41" s="14">
        <v>0</v>
      </c>
      <c r="AY41" s="14">
        <v>1</v>
      </c>
      <c r="AZ41" s="14">
        <v>1</v>
      </c>
      <c r="BA41" s="14">
        <v>0</v>
      </c>
      <c r="BB41" s="14">
        <v>27</v>
      </c>
      <c r="BC41" s="14">
        <v>27</v>
      </c>
      <c r="BD41" s="14">
        <v>0</v>
      </c>
      <c r="BE41" s="14">
        <v>11</v>
      </c>
      <c r="BF41" s="14">
        <v>11</v>
      </c>
      <c r="BG41" s="14">
        <v>0</v>
      </c>
      <c r="BH41" s="14">
        <v>0</v>
      </c>
      <c r="BI41" s="14">
        <v>0</v>
      </c>
      <c r="BJ41" s="14">
        <v>0</v>
      </c>
      <c r="BK41" s="14">
        <v>0</v>
      </c>
      <c r="BL41" s="14">
        <v>0</v>
      </c>
      <c r="BM41" s="14">
        <v>0</v>
      </c>
      <c r="BN41" s="14">
        <v>6</v>
      </c>
      <c r="BO41" s="14">
        <v>6</v>
      </c>
      <c r="BP41" s="14">
        <v>0</v>
      </c>
      <c r="BQ41" s="14">
        <v>1</v>
      </c>
      <c r="BR41" s="14">
        <v>1</v>
      </c>
      <c r="BS41" s="14">
        <v>0</v>
      </c>
      <c r="BT41" s="14">
        <v>1</v>
      </c>
      <c r="BU41" s="14">
        <v>1</v>
      </c>
      <c r="BV41" s="14">
        <v>0</v>
      </c>
      <c r="BW41" s="14">
        <v>2</v>
      </c>
      <c r="BX41" s="14">
        <v>2</v>
      </c>
      <c r="BY41" s="14">
        <v>0</v>
      </c>
      <c r="BZ41" s="14">
        <v>2</v>
      </c>
      <c r="CA41" s="14">
        <v>2</v>
      </c>
      <c r="CB41" s="14">
        <v>0</v>
      </c>
      <c r="CC41" s="14">
        <v>2</v>
      </c>
      <c r="CD41" s="14">
        <v>2</v>
      </c>
      <c r="CE41" s="14">
        <v>0</v>
      </c>
      <c r="CF41" s="14">
        <v>2</v>
      </c>
      <c r="CG41" s="14">
        <v>2</v>
      </c>
      <c r="CH41" s="14">
        <v>0</v>
      </c>
      <c r="CI41" s="14">
        <v>1.3333333333333333</v>
      </c>
      <c r="CJ41" s="14">
        <v>2</v>
      </c>
      <c r="CK41" s="14">
        <v>0</v>
      </c>
      <c r="CL41" s="14">
        <v>0</v>
      </c>
      <c r="CM41" s="14">
        <v>0</v>
      </c>
      <c r="CN41" s="14">
        <v>0</v>
      </c>
      <c r="CO41" s="14">
        <v>0</v>
      </c>
      <c r="CP41" s="14">
        <v>0</v>
      </c>
      <c r="CQ41" s="14">
        <v>0</v>
      </c>
      <c r="CR41" s="14">
        <v>0</v>
      </c>
      <c r="CS41" s="14">
        <v>0</v>
      </c>
      <c r="CT41" s="14">
        <v>0</v>
      </c>
      <c r="CU41" s="14">
        <v>0</v>
      </c>
      <c r="CV41" s="14">
        <v>0</v>
      </c>
      <c r="CW41" s="14">
        <v>0</v>
      </c>
      <c r="CX41" s="14">
        <v>0</v>
      </c>
      <c r="CY41" s="14">
        <v>0</v>
      </c>
    </row>
    <row r="42" spans="1:103" x14ac:dyDescent="0.25">
      <c r="D42" s="72" t="s">
        <v>113</v>
      </c>
      <c r="E42" s="73"/>
      <c r="F42" s="73"/>
      <c r="G42" s="73"/>
      <c r="H42" s="73"/>
      <c r="I42" s="73"/>
      <c r="J42" s="11">
        <f>+J7+J10+J13+J19+J25+J30+J33</f>
        <v>240</v>
      </c>
      <c r="K42" s="11">
        <f t="shared" ref="K42:BV42" si="0">+K7+K10+K13+K19+K25+K30+K33</f>
        <v>354</v>
      </c>
      <c r="L42" s="22">
        <f t="shared" si="0"/>
        <v>8959</v>
      </c>
      <c r="M42" s="11">
        <f t="shared" si="0"/>
        <v>1005</v>
      </c>
      <c r="N42" s="11">
        <f t="shared" si="0"/>
        <v>3030</v>
      </c>
      <c r="O42" s="11">
        <f t="shared" si="0"/>
        <v>3390</v>
      </c>
      <c r="P42" s="11">
        <f t="shared" si="0"/>
        <v>1534</v>
      </c>
      <c r="Q42" s="11">
        <f t="shared" si="0"/>
        <v>26</v>
      </c>
      <c r="R42" s="11">
        <f t="shared" si="0"/>
        <v>8</v>
      </c>
      <c r="S42" s="11">
        <f t="shared" si="0"/>
        <v>-18</v>
      </c>
      <c r="T42" s="11">
        <f t="shared" si="0"/>
        <v>2</v>
      </c>
      <c r="U42" s="11">
        <f t="shared" si="0"/>
        <v>8</v>
      </c>
      <c r="V42" s="11">
        <f t="shared" si="0"/>
        <v>6</v>
      </c>
      <c r="W42" s="11">
        <f t="shared" si="0"/>
        <v>0</v>
      </c>
      <c r="X42" s="11">
        <f t="shared" si="0"/>
        <v>8</v>
      </c>
      <c r="Y42" s="11">
        <f t="shared" si="0"/>
        <v>8</v>
      </c>
      <c r="Z42" s="11">
        <f t="shared" si="0"/>
        <v>0</v>
      </c>
      <c r="AA42" s="11">
        <f t="shared" si="0"/>
        <v>8</v>
      </c>
      <c r="AB42" s="11">
        <f t="shared" si="0"/>
        <v>8</v>
      </c>
      <c r="AC42" s="11">
        <f t="shared" si="0"/>
        <v>0</v>
      </c>
      <c r="AD42" s="11">
        <f t="shared" si="0"/>
        <v>8</v>
      </c>
      <c r="AE42" s="11">
        <f t="shared" si="0"/>
        <v>8</v>
      </c>
      <c r="AF42" s="11">
        <f t="shared" si="0"/>
        <v>0</v>
      </c>
      <c r="AG42" s="11">
        <f t="shared" si="0"/>
        <v>8</v>
      </c>
      <c r="AH42" s="11">
        <f t="shared" si="0"/>
        <v>8</v>
      </c>
      <c r="AI42" s="11">
        <f t="shared" si="0"/>
        <v>0</v>
      </c>
      <c r="AJ42" s="11">
        <f t="shared" si="0"/>
        <v>8</v>
      </c>
      <c r="AK42" s="11">
        <f t="shared" si="0"/>
        <v>8</v>
      </c>
      <c r="AL42" s="11">
        <f t="shared" si="0"/>
        <v>0</v>
      </c>
      <c r="AM42" s="11">
        <f t="shared" si="0"/>
        <v>232</v>
      </c>
      <c r="AN42" s="11">
        <f t="shared" si="0"/>
        <v>232</v>
      </c>
      <c r="AO42" s="11">
        <f t="shared" si="0"/>
        <v>0</v>
      </c>
      <c r="AP42" s="11">
        <f t="shared" si="0"/>
        <v>62</v>
      </c>
      <c r="AQ42" s="11">
        <f t="shared" si="0"/>
        <v>62</v>
      </c>
      <c r="AR42" s="11">
        <f t="shared" si="0"/>
        <v>0</v>
      </c>
      <c r="AS42" s="11">
        <f t="shared" si="0"/>
        <v>812</v>
      </c>
      <c r="AT42" s="11">
        <f t="shared" si="0"/>
        <v>812</v>
      </c>
      <c r="AU42" s="11">
        <f t="shared" si="0"/>
        <v>0</v>
      </c>
      <c r="AV42" s="11">
        <f t="shared" si="0"/>
        <v>591</v>
      </c>
      <c r="AW42" s="11">
        <f t="shared" si="0"/>
        <v>591</v>
      </c>
      <c r="AX42" s="11">
        <f t="shared" si="0"/>
        <v>0</v>
      </c>
      <c r="AY42" s="11">
        <f t="shared" si="0"/>
        <v>41</v>
      </c>
      <c r="AZ42" s="11">
        <f t="shared" si="0"/>
        <v>41</v>
      </c>
      <c r="BA42" s="11">
        <f t="shared" si="0"/>
        <v>0</v>
      </c>
      <c r="BB42" s="11">
        <f t="shared" si="0"/>
        <v>601</v>
      </c>
      <c r="BC42" s="11">
        <f t="shared" si="0"/>
        <v>601</v>
      </c>
      <c r="BD42" s="11">
        <f t="shared" si="0"/>
        <v>0</v>
      </c>
      <c r="BE42" s="11">
        <f t="shared" si="0"/>
        <v>364</v>
      </c>
      <c r="BF42" s="11">
        <f t="shared" si="0"/>
        <v>364</v>
      </c>
      <c r="BG42" s="11">
        <f t="shared" si="0"/>
        <v>0</v>
      </c>
      <c r="BH42" s="11">
        <f t="shared" si="0"/>
        <v>54</v>
      </c>
      <c r="BI42" s="11">
        <f t="shared" si="0"/>
        <v>54</v>
      </c>
      <c r="BJ42" s="11">
        <f t="shared" si="0"/>
        <v>0</v>
      </c>
      <c r="BK42" s="11">
        <f t="shared" si="0"/>
        <v>65</v>
      </c>
      <c r="BL42" s="11">
        <f t="shared" si="0"/>
        <v>65</v>
      </c>
      <c r="BM42" s="11">
        <f t="shared" si="0"/>
        <v>0</v>
      </c>
      <c r="BN42" s="11">
        <f t="shared" si="0"/>
        <v>78</v>
      </c>
      <c r="BO42" s="11">
        <f t="shared" si="0"/>
        <v>78</v>
      </c>
      <c r="BP42" s="11">
        <f t="shared" si="0"/>
        <v>0</v>
      </c>
      <c r="BQ42" s="11">
        <f t="shared" si="0"/>
        <v>42</v>
      </c>
      <c r="BR42" s="11">
        <f t="shared" si="0"/>
        <v>42</v>
      </c>
      <c r="BS42" s="11">
        <f t="shared" si="0"/>
        <v>0</v>
      </c>
      <c r="BT42" s="11">
        <f t="shared" si="0"/>
        <v>31</v>
      </c>
      <c r="BU42" s="11">
        <f t="shared" si="0"/>
        <v>31</v>
      </c>
      <c r="BV42" s="11">
        <f t="shared" si="0"/>
        <v>0</v>
      </c>
      <c r="BW42" s="11">
        <f t="shared" ref="BW42:CY42" si="1">+BW7+BW10+BW13+BW19+BW25+BW30+BW33</f>
        <v>50</v>
      </c>
      <c r="BX42" s="11">
        <f t="shared" si="1"/>
        <v>50</v>
      </c>
      <c r="BY42" s="11">
        <f t="shared" si="1"/>
        <v>0</v>
      </c>
      <c r="BZ42" s="11">
        <f t="shared" si="1"/>
        <v>50</v>
      </c>
      <c r="CA42" s="11">
        <f t="shared" si="1"/>
        <v>50</v>
      </c>
      <c r="CB42" s="11">
        <f t="shared" si="1"/>
        <v>0</v>
      </c>
      <c r="CC42" s="11">
        <f t="shared" si="1"/>
        <v>70</v>
      </c>
      <c r="CD42" s="11">
        <f t="shared" si="1"/>
        <v>70</v>
      </c>
      <c r="CE42" s="11">
        <f t="shared" si="1"/>
        <v>0</v>
      </c>
      <c r="CF42" s="11">
        <f t="shared" si="1"/>
        <v>42</v>
      </c>
      <c r="CG42" s="11">
        <f t="shared" si="1"/>
        <v>42</v>
      </c>
      <c r="CH42" s="11">
        <f t="shared" si="1"/>
        <v>0</v>
      </c>
      <c r="CI42" s="11">
        <f t="shared" si="1"/>
        <v>40.166666666666671</v>
      </c>
      <c r="CJ42" s="11">
        <f t="shared" si="1"/>
        <v>50</v>
      </c>
      <c r="CK42" s="11">
        <f t="shared" si="1"/>
        <v>0</v>
      </c>
      <c r="CL42" s="11">
        <f t="shared" si="1"/>
        <v>0</v>
      </c>
      <c r="CM42" s="11">
        <f t="shared" si="1"/>
        <v>0</v>
      </c>
      <c r="CN42" s="11">
        <f t="shared" si="1"/>
        <v>0</v>
      </c>
      <c r="CO42" s="11">
        <f t="shared" si="1"/>
        <v>0</v>
      </c>
      <c r="CP42" s="11">
        <f t="shared" si="1"/>
        <v>0</v>
      </c>
      <c r="CQ42" s="11">
        <f t="shared" si="1"/>
        <v>0</v>
      </c>
      <c r="CR42" s="11">
        <f t="shared" si="1"/>
        <v>0</v>
      </c>
      <c r="CS42" s="11">
        <f t="shared" si="1"/>
        <v>0</v>
      </c>
      <c r="CT42" s="11">
        <f t="shared" si="1"/>
        <v>0</v>
      </c>
      <c r="CU42" s="11">
        <f t="shared" si="1"/>
        <v>0</v>
      </c>
      <c r="CV42" s="11">
        <f t="shared" si="1"/>
        <v>0</v>
      </c>
      <c r="CW42" s="11">
        <f t="shared" si="1"/>
        <v>0</v>
      </c>
      <c r="CX42" s="11">
        <f t="shared" si="1"/>
        <v>0</v>
      </c>
      <c r="CY42" s="11">
        <f t="shared" si="1"/>
        <v>0</v>
      </c>
    </row>
  </sheetData>
  <mergeCells count="79">
    <mergeCell ref="L4:L5"/>
    <mergeCell ref="F5:G5"/>
    <mergeCell ref="M4:M5"/>
    <mergeCell ref="A4:A5"/>
    <mergeCell ref="B4:C4"/>
    <mergeCell ref="D4:E4"/>
    <mergeCell ref="F4:H4"/>
    <mergeCell ref="I4:I5"/>
    <mergeCell ref="A6:A7"/>
    <mergeCell ref="A8:A10"/>
    <mergeCell ref="B8:B10"/>
    <mergeCell ref="C8:C10"/>
    <mergeCell ref="D10:H10"/>
    <mergeCell ref="B6:B7"/>
    <mergeCell ref="C6:C7"/>
    <mergeCell ref="D7:H7"/>
    <mergeCell ref="A11:A13"/>
    <mergeCell ref="B14:B19"/>
    <mergeCell ref="C14:C19"/>
    <mergeCell ref="D19:H19"/>
    <mergeCell ref="A14:A19"/>
    <mergeCell ref="A20:A25"/>
    <mergeCell ref="B26:B30"/>
    <mergeCell ref="C26:C30"/>
    <mergeCell ref="D30:H30"/>
    <mergeCell ref="A26:A30"/>
    <mergeCell ref="A40:A41"/>
    <mergeCell ref="D42:I42"/>
    <mergeCell ref="B31:B33"/>
    <mergeCell ref="C31:C33"/>
    <mergeCell ref="D33:H33"/>
    <mergeCell ref="A31:A33"/>
    <mergeCell ref="B34:B39"/>
    <mergeCell ref="C34:C39"/>
    <mergeCell ref="D39:H39"/>
    <mergeCell ref="A34:A39"/>
    <mergeCell ref="Q4:S4"/>
    <mergeCell ref="T4:V4"/>
    <mergeCell ref="B40:B41"/>
    <mergeCell ref="C40:C41"/>
    <mergeCell ref="D41:H41"/>
    <mergeCell ref="B20:B25"/>
    <mergeCell ref="C20:C25"/>
    <mergeCell ref="D25:H25"/>
    <mergeCell ref="B11:B13"/>
    <mergeCell ref="C11:C13"/>
    <mergeCell ref="D13:H13"/>
    <mergeCell ref="N4:N5"/>
    <mergeCell ref="O4:O5"/>
    <mergeCell ref="P4:P5"/>
    <mergeCell ref="J4:J5"/>
    <mergeCell ref="K4:K5"/>
    <mergeCell ref="AR4:AT4"/>
    <mergeCell ref="W4:Y4"/>
    <mergeCell ref="Z4:AB4"/>
    <mergeCell ref="AC4:AE4"/>
    <mergeCell ref="AF4:AH4"/>
    <mergeCell ref="AI4:AK4"/>
    <mergeCell ref="AL4:AN4"/>
    <mergeCell ref="AO4:AQ4"/>
    <mergeCell ref="AU4:AW4"/>
    <mergeCell ref="AX4:AZ4"/>
    <mergeCell ref="BA4:BC4"/>
    <mergeCell ref="BM4:BO4"/>
    <mergeCell ref="BJ4:BL4"/>
    <mergeCell ref="BG4:BI4"/>
    <mergeCell ref="BD4:BF4"/>
    <mergeCell ref="BP4:BR4"/>
    <mergeCell ref="BS4:BU4"/>
    <mergeCell ref="BV4:BX4"/>
    <mergeCell ref="BY4:CA4"/>
    <mergeCell ref="CB4:CD4"/>
    <mergeCell ref="CT4:CV4"/>
    <mergeCell ref="CW4:CY4"/>
    <mergeCell ref="CE4:CG4"/>
    <mergeCell ref="CH4:CJ4"/>
    <mergeCell ref="CK4:CM4"/>
    <mergeCell ref="CN4:CP4"/>
    <mergeCell ref="CQ4:CS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FDBBD-73DA-49E0-9175-C02A9651D67B}">
  <sheetPr>
    <pageSetUpPr fitToPage="1"/>
  </sheetPr>
  <dimension ref="A1:H50"/>
  <sheetViews>
    <sheetView tabSelected="1" zoomScale="90" zoomScaleNormal="90" workbookViewId="0">
      <selection activeCell="N13" sqref="N13"/>
    </sheetView>
  </sheetViews>
  <sheetFormatPr baseColWidth="10" defaultColWidth="13.7109375" defaultRowHeight="12.75" customHeight="1" x14ac:dyDescent="0.25"/>
  <cols>
    <col min="1" max="1" width="13.7109375" style="33"/>
    <col min="2" max="2" width="36" style="33" customWidth="1"/>
    <col min="3" max="5" width="14.85546875" style="33" customWidth="1"/>
    <col min="6" max="6" width="15.28515625" style="33" customWidth="1"/>
    <col min="7" max="7" width="19" style="33" customWidth="1"/>
    <col min="8" max="8" width="14" style="33" bestFit="1" customWidth="1"/>
    <col min="9" max="16384" width="13.7109375" style="33"/>
  </cols>
  <sheetData>
    <row r="1" spans="1:8" ht="12.75" customHeight="1" x14ac:dyDescent="0.25">
      <c r="A1" s="89" t="s">
        <v>165</v>
      </c>
      <c r="B1" s="90"/>
      <c r="C1" s="90"/>
      <c r="D1" s="90"/>
      <c r="E1" s="90"/>
      <c r="F1" s="90"/>
      <c r="G1" s="91"/>
    </row>
    <row r="2" spans="1:8" ht="56.25" customHeight="1" x14ac:dyDescent="0.25">
      <c r="A2" s="92" t="s">
        <v>114</v>
      </c>
      <c r="B2" s="93"/>
      <c r="C2" s="93"/>
      <c r="D2" s="93"/>
      <c r="E2" s="93"/>
      <c r="F2" s="93"/>
      <c r="G2" s="93"/>
    </row>
    <row r="3" spans="1:8" ht="12.75" customHeight="1" x14ac:dyDescent="0.25">
      <c r="A3" s="87" t="s">
        <v>115</v>
      </c>
      <c r="B3" s="87" t="s">
        <v>130</v>
      </c>
      <c r="C3" s="87" t="s">
        <v>131</v>
      </c>
      <c r="D3" s="87" t="s">
        <v>128</v>
      </c>
      <c r="E3" s="87" t="s">
        <v>166</v>
      </c>
      <c r="F3" s="83" t="s">
        <v>167</v>
      </c>
      <c r="G3" s="83"/>
    </row>
    <row r="4" spans="1:8" ht="67.5" customHeight="1" x14ac:dyDescent="0.25">
      <c r="A4" s="87"/>
      <c r="B4" s="87"/>
      <c r="C4" s="87"/>
      <c r="D4" s="87"/>
      <c r="E4" s="87"/>
      <c r="F4" s="39" t="s">
        <v>132</v>
      </c>
      <c r="G4" s="38" t="s">
        <v>133</v>
      </c>
    </row>
    <row r="5" spans="1:8" ht="12.75" customHeight="1" x14ac:dyDescent="0.25">
      <c r="A5" s="88" t="s">
        <v>134</v>
      </c>
      <c r="B5" s="88"/>
      <c r="C5" s="88"/>
      <c r="D5" s="88"/>
      <c r="E5" s="88"/>
      <c r="F5" s="88"/>
      <c r="G5" s="88"/>
    </row>
    <row r="6" spans="1:8" ht="15.75" customHeight="1" x14ac:dyDescent="0.3">
      <c r="A6" s="51" t="s">
        <v>116</v>
      </c>
      <c r="B6" s="35" t="s">
        <v>12</v>
      </c>
      <c r="C6" s="40" t="s">
        <v>131</v>
      </c>
      <c r="D6" s="40">
        <v>6</v>
      </c>
      <c r="E6" s="57">
        <v>6037795.2550783334</v>
      </c>
      <c r="F6" s="52"/>
      <c r="G6" s="52">
        <f>F6*D6</f>
        <v>0</v>
      </c>
      <c r="H6" s="37"/>
    </row>
    <row r="7" spans="1:8" ht="15.75" customHeight="1" x14ac:dyDescent="0.3">
      <c r="A7" s="51" t="s">
        <v>117</v>
      </c>
      <c r="B7" s="35" t="s">
        <v>13</v>
      </c>
      <c r="C7" s="40" t="s">
        <v>131</v>
      </c>
      <c r="D7" s="40">
        <v>6</v>
      </c>
      <c r="E7" s="57">
        <v>522678.67846166668</v>
      </c>
      <c r="F7" s="53"/>
      <c r="G7" s="52">
        <f t="shared" ref="G7:G30" si="0">F7*D7</f>
        <v>0</v>
      </c>
      <c r="H7" s="37"/>
    </row>
    <row r="8" spans="1:8" ht="15.75" customHeight="1" x14ac:dyDescent="0.3">
      <c r="A8" s="51" t="s">
        <v>118</v>
      </c>
      <c r="B8" s="35" t="s">
        <v>14</v>
      </c>
      <c r="C8" s="40" t="s">
        <v>131</v>
      </c>
      <c r="D8" s="40">
        <v>6</v>
      </c>
      <c r="E8" s="57">
        <v>1328096.6402649998</v>
      </c>
      <c r="F8" s="53"/>
      <c r="G8" s="52">
        <f t="shared" si="0"/>
        <v>0</v>
      </c>
      <c r="H8" s="37"/>
    </row>
    <row r="9" spans="1:8" ht="15.75" customHeight="1" x14ac:dyDescent="0.3">
      <c r="A9" s="51" t="s">
        <v>119</v>
      </c>
      <c r="B9" s="35" t="s">
        <v>15</v>
      </c>
      <c r="C9" s="40" t="s">
        <v>131</v>
      </c>
      <c r="D9" s="40">
        <v>6</v>
      </c>
      <c r="E9" s="57">
        <v>255265.66677999997</v>
      </c>
      <c r="F9" s="53"/>
      <c r="G9" s="52">
        <f t="shared" si="0"/>
        <v>0</v>
      </c>
      <c r="H9" s="37"/>
    </row>
    <row r="10" spans="1:8" ht="15.75" customHeight="1" x14ac:dyDescent="0.3">
      <c r="A10" s="51" t="s">
        <v>120</v>
      </c>
      <c r="B10" s="35" t="s">
        <v>16</v>
      </c>
      <c r="C10" s="40" t="s">
        <v>131</v>
      </c>
      <c r="D10" s="40">
        <v>6</v>
      </c>
      <c r="E10" s="57">
        <v>110460.96920666668</v>
      </c>
      <c r="F10" s="53"/>
      <c r="G10" s="52">
        <f t="shared" si="0"/>
        <v>0</v>
      </c>
      <c r="H10" s="37"/>
    </row>
    <row r="11" spans="1:8" ht="15.75" customHeight="1" x14ac:dyDescent="0.3">
      <c r="A11" s="51" t="s">
        <v>121</v>
      </c>
      <c r="B11" s="35" t="s">
        <v>17</v>
      </c>
      <c r="C11" s="40" t="s">
        <v>131</v>
      </c>
      <c r="D11" s="40">
        <v>6</v>
      </c>
      <c r="E11" s="57">
        <v>929507.76866666658</v>
      </c>
      <c r="F11" s="53"/>
      <c r="G11" s="52">
        <f t="shared" si="0"/>
        <v>0</v>
      </c>
      <c r="H11" s="37"/>
    </row>
    <row r="12" spans="1:8" ht="15.75" customHeight="1" x14ac:dyDescent="0.3">
      <c r="A12" s="51" t="s">
        <v>135</v>
      </c>
      <c r="B12" s="35" t="s">
        <v>18</v>
      </c>
      <c r="C12" s="40" t="s">
        <v>131</v>
      </c>
      <c r="D12" s="40">
        <v>6</v>
      </c>
      <c r="E12" s="57">
        <v>416925.92283333332</v>
      </c>
      <c r="F12" s="53"/>
      <c r="G12" s="52">
        <f t="shared" si="0"/>
        <v>0</v>
      </c>
      <c r="H12" s="37"/>
    </row>
    <row r="13" spans="1:8" ht="15.75" customHeight="1" x14ac:dyDescent="0.3">
      <c r="A13" s="51" t="s">
        <v>136</v>
      </c>
      <c r="B13" s="35" t="s">
        <v>19</v>
      </c>
      <c r="C13" s="40" t="s">
        <v>131</v>
      </c>
      <c r="D13" s="40">
        <v>280</v>
      </c>
      <c r="E13" s="57">
        <v>19795.556</v>
      </c>
      <c r="F13" s="53"/>
      <c r="G13" s="52">
        <f t="shared" si="0"/>
        <v>0</v>
      </c>
      <c r="H13" s="37"/>
    </row>
    <row r="14" spans="1:8" ht="15.75" customHeight="1" x14ac:dyDescent="0.3">
      <c r="A14" s="51" t="s">
        <v>137</v>
      </c>
      <c r="B14" s="35" t="s">
        <v>20</v>
      </c>
      <c r="C14" s="40" t="s">
        <v>131</v>
      </c>
      <c r="D14" s="40">
        <v>226</v>
      </c>
      <c r="E14" s="57">
        <v>154013.37</v>
      </c>
      <c r="F14" s="53"/>
      <c r="G14" s="52">
        <f t="shared" si="0"/>
        <v>0</v>
      </c>
      <c r="H14" s="37"/>
    </row>
    <row r="15" spans="1:8" ht="15.75" customHeight="1" x14ac:dyDescent="0.3">
      <c r="A15" s="51" t="s">
        <v>138</v>
      </c>
      <c r="B15" s="35" t="s">
        <v>21</v>
      </c>
      <c r="C15" s="40" t="s">
        <v>131</v>
      </c>
      <c r="D15" s="40">
        <v>925</v>
      </c>
      <c r="E15" s="57">
        <v>14389.577833333335</v>
      </c>
      <c r="F15" s="53"/>
      <c r="G15" s="52">
        <f t="shared" si="0"/>
        <v>0</v>
      </c>
      <c r="H15" s="37"/>
    </row>
    <row r="16" spans="1:8" ht="15.75" customHeight="1" x14ac:dyDescent="0.3">
      <c r="A16" s="51" t="s">
        <v>139</v>
      </c>
      <c r="B16" s="35" t="s">
        <v>22</v>
      </c>
      <c r="C16" s="40" t="s">
        <v>131</v>
      </c>
      <c r="D16" s="40">
        <v>925</v>
      </c>
      <c r="E16" s="57">
        <v>50872.483500000002</v>
      </c>
      <c r="F16" s="53"/>
      <c r="G16" s="52">
        <f t="shared" si="0"/>
        <v>0</v>
      </c>
      <c r="H16" s="37"/>
    </row>
    <row r="17" spans="1:8" ht="15.75" customHeight="1" x14ac:dyDescent="0.3">
      <c r="A17" s="51" t="s">
        <v>140</v>
      </c>
      <c r="B17" s="35" t="s">
        <v>23</v>
      </c>
      <c r="C17" s="40" t="s">
        <v>131</v>
      </c>
      <c r="D17" s="40">
        <v>247</v>
      </c>
      <c r="E17" s="57">
        <v>112204.09158333333</v>
      </c>
      <c r="F17" s="53"/>
      <c r="G17" s="52">
        <f t="shared" si="0"/>
        <v>0</v>
      </c>
      <c r="H17" s="37"/>
    </row>
    <row r="18" spans="1:8" ht="15.75" customHeight="1" x14ac:dyDescent="0.3">
      <c r="A18" s="51" t="s">
        <v>141</v>
      </c>
      <c r="B18" s="35" t="s">
        <v>24</v>
      </c>
      <c r="C18" s="40" t="s">
        <v>131</v>
      </c>
      <c r="D18" s="40">
        <v>761</v>
      </c>
      <c r="E18" s="57">
        <v>44676.614166666666</v>
      </c>
      <c r="F18" s="53"/>
      <c r="G18" s="52">
        <f t="shared" si="0"/>
        <v>0</v>
      </c>
      <c r="H18" s="37"/>
    </row>
    <row r="19" spans="1:8" ht="15.75" customHeight="1" x14ac:dyDescent="0.3">
      <c r="A19" s="51" t="s">
        <v>142</v>
      </c>
      <c r="B19" s="35" t="s">
        <v>25</v>
      </c>
      <c r="C19" s="40" t="s">
        <v>131</v>
      </c>
      <c r="D19" s="40">
        <v>761</v>
      </c>
      <c r="E19" s="57">
        <v>127646.00166666666</v>
      </c>
      <c r="F19" s="53"/>
      <c r="G19" s="52">
        <f t="shared" si="0"/>
        <v>0</v>
      </c>
      <c r="H19" s="37"/>
    </row>
    <row r="20" spans="1:8" ht="15.75" customHeight="1" x14ac:dyDescent="0.3">
      <c r="A20" s="51" t="s">
        <v>143</v>
      </c>
      <c r="B20" s="35" t="s">
        <v>26</v>
      </c>
      <c r="C20" s="40" t="s">
        <v>131</v>
      </c>
      <c r="D20" s="40">
        <v>415</v>
      </c>
      <c r="E20" s="57">
        <v>379610</v>
      </c>
      <c r="F20" s="53"/>
      <c r="G20" s="52">
        <f t="shared" si="0"/>
        <v>0</v>
      </c>
      <c r="H20" s="37"/>
    </row>
    <row r="21" spans="1:8" ht="15.75" customHeight="1" x14ac:dyDescent="0.3">
      <c r="A21" s="51" t="s">
        <v>144</v>
      </c>
      <c r="B21" s="35" t="s">
        <v>122</v>
      </c>
      <c r="C21" s="41" t="s">
        <v>131</v>
      </c>
      <c r="D21" s="40">
        <v>135</v>
      </c>
      <c r="E21" s="57">
        <v>338136.07650000002</v>
      </c>
      <c r="F21" s="53"/>
      <c r="G21" s="52">
        <f t="shared" si="0"/>
        <v>0</v>
      </c>
      <c r="H21" s="37"/>
    </row>
    <row r="22" spans="1:8" ht="15.75" customHeight="1" x14ac:dyDescent="0.3">
      <c r="A22" s="51" t="s">
        <v>145</v>
      </c>
      <c r="B22" s="35" t="s">
        <v>28</v>
      </c>
      <c r="C22" s="41" t="s">
        <v>131</v>
      </c>
      <c r="D22" s="40">
        <v>135</v>
      </c>
      <c r="E22" s="57">
        <v>388733.33333333331</v>
      </c>
      <c r="F22" s="53"/>
      <c r="G22" s="52">
        <f t="shared" si="0"/>
        <v>0</v>
      </c>
      <c r="H22" s="37"/>
    </row>
    <row r="23" spans="1:8" ht="15.75" customHeight="1" x14ac:dyDescent="0.3">
      <c r="A23" s="51" t="s">
        <v>146</v>
      </c>
      <c r="B23" s="35" t="s">
        <v>29</v>
      </c>
      <c r="C23" s="41" t="s">
        <v>131</v>
      </c>
      <c r="D23" s="40">
        <v>45</v>
      </c>
      <c r="E23" s="57">
        <v>152649.16940666668</v>
      </c>
      <c r="F23" s="53"/>
      <c r="G23" s="52">
        <f t="shared" si="0"/>
        <v>0</v>
      </c>
      <c r="H23" s="37"/>
    </row>
    <row r="24" spans="1:8" ht="15.75" customHeight="1" x14ac:dyDescent="0.3">
      <c r="A24" s="51" t="s">
        <v>147</v>
      </c>
      <c r="B24" s="35" t="s">
        <v>30</v>
      </c>
      <c r="C24" s="41" t="s">
        <v>131</v>
      </c>
      <c r="D24" s="40">
        <v>45</v>
      </c>
      <c r="E24" s="57">
        <v>152649.16940666668</v>
      </c>
      <c r="F24" s="53"/>
      <c r="G24" s="52">
        <f t="shared" si="0"/>
        <v>0</v>
      </c>
      <c r="H24" s="37"/>
    </row>
    <row r="25" spans="1:8" ht="15.75" customHeight="1" x14ac:dyDescent="0.3">
      <c r="A25" s="51" t="s">
        <v>148</v>
      </c>
      <c r="B25" s="35" t="s">
        <v>31</v>
      </c>
      <c r="C25" s="41" t="s">
        <v>131</v>
      </c>
      <c r="D25" s="40">
        <v>45</v>
      </c>
      <c r="E25" s="57">
        <v>222684.14554666667</v>
      </c>
      <c r="F25" s="53"/>
      <c r="G25" s="52">
        <f t="shared" si="0"/>
        <v>0</v>
      </c>
      <c r="H25" s="37"/>
    </row>
    <row r="26" spans="1:8" ht="15.75" customHeight="1" x14ac:dyDescent="0.3">
      <c r="A26" s="51" t="s">
        <v>149</v>
      </c>
      <c r="B26" s="35" t="s">
        <v>32</v>
      </c>
      <c r="C26" s="41" t="s">
        <v>131</v>
      </c>
      <c r="D26" s="40">
        <v>135</v>
      </c>
      <c r="E26" s="57">
        <v>222684.14554666667</v>
      </c>
      <c r="F26" s="53"/>
      <c r="G26" s="52">
        <f t="shared" si="0"/>
        <v>0</v>
      </c>
      <c r="H26" s="37"/>
    </row>
    <row r="27" spans="1:8" ht="15.75" customHeight="1" x14ac:dyDescent="0.3">
      <c r="A27" s="51" t="s">
        <v>150</v>
      </c>
      <c r="B27" s="35" t="s">
        <v>33</v>
      </c>
      <c r="C27" s="41" t="s">
        <v>131</v>
      </c>
      <c r="D27" s="40">
        <v>45</v>
      </c>
      <c r="E27" s="57">
        <v>255526.19733333334</v>
      </c>
      <c r="F27" s="53"/>
      <c r="G27" s="52">
        <f t="shared" si="0"/>
        <v>0</v>
      </c>
      <c r="H27" s="37"/>
    </row>
    <row r="28" spans="1:8" ht="15.75" customHeight="1" x14ac:dyDescent="0.3">
      <c r="A28" s="51" t="s">
        <v>151</v>
      </c>
      <c r="B28" s="35" t="s">
        <v>34</v>
      </c>
      <c r="C28" s="41" t="s">
        <v>131</v>
      </c>
      <c r="D28" s="40">
        <v>175</v>
      </c>
      <c r="E28" s="57">
        <v>288719.08816666668</v>
      </c>
      <c r="F28" s="53"/>
      <c r="G28" s="52">
        <f t="shared" si="0"/>
        <v>0</v>
      </c>
      <c r="H28" s="37"/>
    </row>
    <row r="29" spans="1:8" ht="15.75" customHeight="1" x14ac:dyDescent="0.3">
      <c r="A29" s="51" t="s">
        <v>152</v>
      </c>
      <c r="B29" s="35" t="s">
        <v>35</v>
      </c>
      <c r="C29" s="41" t="s">
        <v>131</v>
      </c>
      <c r="D29" s="40">
        <v>42</v>
      </c>
      <c r="E29" s="57">
        <v>128415.34950000001</v>
      </c>
      <c r="F29" s="53"/>
      <c r="G29" s="52">
        <f t="shared" si="0"/>
        <v>0</v>
      </c>
      <c r="H29" s="37"/>
    </row>
    <row r="30" spans="1:8" ht="15.75" customHeight="1" x14ac:dyDescent="0.3">
      <c r="A30" s="51" t="s">
        <v>153</v>
      </c>
      <c r="B30" s="35" t="s">
        <v>154</v>
      </c>
      <c r="C30" s="41" t="s">
        <v>131</v>
      </c>
      <c r="D30" s="40">
        <v>9</v>
      </c>
      <c r="E30" s="57">
        <v>15900000</v>
      </c>
      <c r="F30" s="42"/>
      <c r="G30" s="52">
        <f t="shared" si="0"/>
        <v>0</v>
      </c>
      <c r="H30" s="37"/>
    </row>
    <row r="31" spans="1:8" ht="12.75" customHeight="1" x14ac:dyDescent="0.25">
      <c r="A31" s="87" t="s">
        <v>155</v>
      </c>
      <c r="B31" s="87"/>
      <c r="C31" s="87"/>
      <c r="D31" s="87"/>
      <c r="E31" s="87"/>
      <c r="F31" s="87"/>
      <c r="G31" s="54">
        <f>ROUNDUP(SUM(G6:G30),2)</f>
        <v>0</v>
      </c>
    </row>
    <row r="32" spans="1:8" ht="12.75" customHeight="1" x14ac:dyDescent="0.25">
      <c r="A32" s="87" t="s">
        <v>156</v>
      </c>
      <c r="B32" s="87"/>
      <c r="C32" s="87"/>
      <c r="D32" s="87"/>
      <c r="E32" s="87"/>
      <c r="F32" s="87"/>
      <c r="G32" s="54">
        <f>G31-(G31/1.19)</f>
        <v>0</v>
      </c>
    </row>
    <row r="33" spans="1:7" ht="12.75" customHeight="1" x14ac:dyDescent="0.25">
      <c r="A33" s="87" t="s">
        <v>157</v>
      </c>
      <c r="B33" s="87"/>
      <c r="C33" s="87"/>
      <c r="D33" s="87"/>
      <c r="E33" s="87"/>
      <c r="F33" s="87"/>
      <c r="G33" s="54">
        <f>+G31</f>
        <v>0</v>
      </c>
    </row>
    <row r="34" spans="1:7" ht="12.75" customHeight="1" x14ac:dyDescent="0.25">
      <c r="A34" s="88" t="s">
        <v>158</v>
      </c>
      <c r="B34" s="88"/>
      <c r="C34" s="88"/>
      <c r="D34" s="88"/>
      <c r="E34" s="88"/>
      <c r="F34" s="88"/>
      <c r="G34" s="88"/>
    </row>
    <row r="35" spans="1:7" ht="12.75" customHeight="1" x14ac:dyDescent="0.3">
      <c r="A35" s="43">
        <v>2.1</v>
      </c>
      <c r="B35" s="34" t="s">
        <v>129</v>
      </c>
      <c r="C35" s="44" t="s">
        <v>131</v>
      </c>
      <c r="D35" s="58">
        <v>56</v>
      </c>
      <c r="E35" s="57">
        <v>2594047.67</v>
      </c>
      <c r="F35" s="35"/>
      <c r="G35" s="45">
        <f>F35*D35</f>
        <v>0</v>
      </c>
    </row>
    <row r="36" spans="1:7" ht="12.75" customHeight="1" x14ac:dyDescent="0.25">
      <c r="A36" s="87" t="s">
        <v>159</v>
      </c>
      <c r="B36" s="87"/>
      <c r="C36" s="87"/>
      <c r="D36" s="87"/>
      <c r="E36" s="87"/>
      <c r="F36" s="87"/>
      <c r="G36" s="55">
        <f>+G35</f>
        <v>0</v>
      </c>
    </row>
    <row r="37" spans="1:7" ht="12.75" customHeight="1" x14ac:dyDescent="0.25">
      <c r="A37" s="84"/>
      <c r="B37" s="85"/>
      <c r="C37" s="85"/>
      <c r="D37" s="85"/>
      <c r="E37" s="85"/>
      <c r="F37" s="85"/>
      <c r="G37" s="86"/>
    </row>
    <row r="38" spans="1:7" ht="12.75" customHeight="1" x14ac:dyDescent="0.25">
      <c r="A38" s="88" t="s">
        <v>160</v>
      </c>
      <c r="B38" s="88"/>
      <c r="C38" s="88"/>
      <c r="D38" s="88"/>
      <c r="E38" s="88"/>
      <c r="F38" s="88"/>
      <c r="G38" s="88"/>
    </row>
    <row r="39" spans="1:7" ht="12.75" customHeight="1" x14ac:dyDescent="0.25">
      <c r="A39" s="46">
        <v>3.1</v>
      </c>
      <c r="B39" s="47" t="s">
        <v>161</v>
      </c>
      <c r="C39" s="48" t="s">
        <v>131</v>
      </c>
      <c r="D39" s="48">
        <v>56</v>
      </c>
      <c r="E39" s="57">
        <v>1000000</v>
      </c>
      <c r="F39" s="49"/>
      <c r="G39" s="50">
        <f>F39*D39</f>
        <v>0</v>
      </c>
    </row>
    <row r="40" spans="1:7" ht="12.75" customHeight="1" x14ac:dyDescent="0.25">
      <c r="A40" s="87" t="s">
        <v>162</v>
      </c>
      <c r="B40" s="87"/>
      <c r="C40" s="87"/>
      <c r="D40" s="87"/>
      <c r="E40" s="87"/>
      <c r="F40" s="87"/>
      <c r="G40" s="55">
        <f>+G39</f>
        <v>0</v>
      </c>
    </row>
    <row r="41" spans="1:7" ht="12.75" customHeight="1" x14ac:dyDescent="0.25">
      <c r="A41" s="87" t="s">
        <v>163</v>
      </c>
      <c r="B41" s="87"/>
      <c r="C41" s="87"/>
      <c r="D41" s="87"/>
      <c r="E41" s="87"/>
      <c r="F41" s="87"/>
      <c r="G41" s="56">
        <f>+G33+G36+G40</f>
        <v>0</v>
      </c>
    </row>
    <row r="44" spans="1:7" ht="12.75" customHeight="1" x14ac:dyDescent="0.25">
      <c r="G44" s="36"/>
    </row>
    <row r="49" spans="6:7" ht="12.75" customHeight="1" x14ac:dyDescent="0.25">
      <c r="F49" s="94"/>
      <c r="G49" s="94"/>
    </row>
    <row r="50" spans="6:7" ht="12.75" customHeight="1" x14ac:dyDescent="0.25">
      <c r="F50" s="94"/>
      <c r="G50" s="94"/>
    </row>
  </sheetData>
  <mergeCells count="19">
    <mergeCell ref="A41:F41"/>
    <mergeCell ref="F49:G50"/>
    <mergeCell ref="A1:G1"/>
    <mergeCell ref="A2:G2"/>
    <mergeCell ref="A3:A4"/>
    <mergeCell ref="B3:B4"/>
    <mergeCell ref="C3:C4"/>
    <mergeCell ref="D3:D4"/>
    <mergeCell ref="E3:E4"/>
    <mergeCell ref="F3:G3"/>
    <mergeCell ref="A37:G37"/>
    <mergeCell ref="A36:F36"/>
    <mergeCell ref="A38:G38"/>
    <mergeCell ref="A40:F40"/>
    <mergeCell ref="A5:G5"/>
    <mergeCell ref="A31:F31"/>
    <mergeCell ref="A32:F32"/>
    <mergeCell ref="A33:F33"/>
    <mergeCell ref="A34:G34"/>
  </mergeCells>
  <phoneticPr fontId="21" type="noConversion"/>
  <pageMargins left="0.7" right="0.7" top="0.75" bottom="0.75" header="0.3" footer="0.3"/>
  <pageSetup paperSize="9" scale="6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0DABC-F740-46CB-921E-954EDF754E18}">
  <dimension ref="B2:H29"/>
  <sheetViews>
    <sheetView workbookViewId="0">
      <selection activeCell="H12" sqref="H12"/>
    </sheetView>
  </sheetViews>
  <sheetFormatPr baseColWidth="10" defaultColWidth="11.42578125" defaultRowHeight="15" x14ac:dyDescent="0.25"/>
  <cols>
    <col min="2" max="2" width="35.5703125" customWidth="1"/>
    <col min="3" max="3" width="54.85546875" bestFit="1" customWidth="1"/>
    <col min="4" max="4" width="11.42578125" style="24"/>
    <col min="5" max="7" width="18.28515625" bestFit="1" customWidth="1"/>
    <col min="8" max="8" width="15.5703125" bestFit="1" customWidth="1"/>
  </cols>
  <sheetData>
    <row r="2" spans="2:8" x14ac:dyDescent="0.25">
      <c r="E2" s="96" t="s">
        <v>124</v>
      </c>
      <c r="F2" s="96"/>
      <c r="G2" s="96"/>
    </row>
    <row r="3" spans="2:8" ht="16.5" x14ac:dyDescent="0.3">
      <c r="B3" s="26" t="e">
        <f>+#REF!</f>
        <v>#REF!</v>
      </c>
      <c r="C3" s="26" t="e">
        <f>+#REF!</f>
        <v>#REF!</v>
      </c>
      <c r="D3" s="25" t="e">
        <f>+#REF!</f>
        <v>#REF!</v>
      </c>
      <c r="E3" s="25" t="s">
        <v>125</v>
      </c>
      <c r="F3" s="25" t="s">
        <v>126</v>
      </c>
      <c r="G3" s="25" t="s">
        <v>127</v>
      </c>
      <c r="H3" s="25" t="s">
        <v>164</v>
      </c>
    </row>
    <row r="4" spans="2:8" x14ac:dyDescent="0.25">
      <c r="B4" s="95" t="e">
        <f>+#REF!</f>
        <v>#REF!</v>
      </c>
      <c r="C4" t="e">
        <f>+#REF!</f>
        <v>#REF!</v>
      </c>
      <c r="D4" s="24" t="e">
        <f>+#REF!</f>
        <v>#REF!</v>
      </c>
      <c r="E4" s="27">
        <v>49371183</v>
      </c>
      <c r="F4" s="27">
        <v>49371183</v>
      </c>
      <c r="G4" s="27">
        <v>50226570</v>
      </c>
      <c r="H4" s="30">
        <f>+AVERAGE(E4:G4)</f>
        <v>49656312</v>
      </c>
    </row>
    <row r="5" spans="2:8" x14ac:dyDescent="0.25">
      <c r="B5" s="95"/>
      <c r="C5" t="e">
        <f>+#REF!</f>
        <v>#REF!</v>
      </c>
      <c r="D5" s="24" t="e">
        <f>+#REF!</f>
        <v>#REF!</v>
      </c>
      <c r="E5" s="27">
        <v>2412630</v>
      </c>
      <c r="F5" s="27">
        <v>2631960</v>
      </c>
      <c r="G5" s="27">
        <v>2633056.65</v>
      </c>
      <c r="H5" s="30">
        <f t="shared" ref="H5:H28" si="0">+AVERAGE(E5:G5)</f>
        <v>2559215.5500000003</v>
      </c>
    </row>
    <row r="6" spans="2:8" x14ac:dyDescent="0.25">
      <c r="B6" s="95"/>
      <c r="C6" t="e">
        <f>+#REF!</f>
        <v>#REF!</v>
      </c>
      <c r="D6" s="24" t="e">
        <f>+#REF!</f>
        <v>#REF!</v>
      </c>
      <c r="E6" s="27">
        <v>8224875</v>
      </c>
      <c r="F6" s="27">
        <v>8005545</v>
      </c>
      <c r="G6" s="27">
        <v>7996771.7999999998</v>
      </c>
      <c r="H6" s="30">
        <f t="shared" si="0"/>
        <v>8075730.6000000006</v>
      </c>
    </row>
    <row r="7" spans="2:8" x14ac:dyDescent="0.25">
      <c r="B7" s="95" t="e">
        <f>+#REF!</f>
        <v>#REF!</v>
      </c>
      <c r="C7" t="e">
        <f>+#REF!</f>
        <v>#REF!</v>
      </c>
      <c r="D7" s="24" t="e">
        <f>+#REF!</f>
        <v>#REF!</v>
      </c>
      <c r="E7" s="27">
        <v>2499265.35</v>
      </c>
      <c r="F7" s="27">
        <v>2522295</v>
      </c>
      <c r="G7" s="27">
        <v>2514618.4499999997</v>
      </c>
      <c r="H7" s="30">
        <f t="shared" si="0"/>
        <v>2512059.5999999996</v>
      </c>
    </row>
    <row r="8" spans="2:8" x14ac:dyDescent="0.25">
      <c r="B8" s="95"/>
      <c r="C8" t="e">
        <f>+#REF!</f>
        <v>#REF!</v>
      </c>
      <c r="D8" s="24" t="e">
        <f>+#REF!</f>
        <v>#REF!</v>
      </c>
      <c r="E8" s="27">
        <v>180947.25</v>
      </c>
      <c r="F8" s="27">
        <v>197397</v>
      </c>
      <c r="G8" s="27">
        <v>208363.5</v>
      </c>
      <c r="H8" s="30">
        <f t="shared" si="0"/>
        <v>195569.25</v>
      </c>
    </row>
    <row r="9" spans="2:8" x14ac:dyDescent="0.25">
      <c r="B9" s="95"/>
      <c r="C9" t="e">
        <f>+#REF!</f>
        <v>#REF!</v>
      </c>
      <c r="D9" s="24" t="e">
        <f>+#REF!</f>
        <v>#REF!</v>
      </c>
      <c r="E9" s="31">
        <v>8510004</v>
      </c>
      <c r="F9" s="31">
        <v>8553870</v>
      </c>
      <c r="G9" s="31">
        <v>8492457.5999999996</v>
      </c>
      <c r="H9" s="30">
        <f t="shared" si="0"/>
        <v>8518777.2000000011</v>
      </c>
    </row>
    <row r="10" spans="2:8" x14ac:dyDescent="0.25">
      <c r="B10" s="95" t="e">
        <f>+#REF!</f>
        <v>#REF!</v>
      </c>
      <c r="C10" t="e">
        <f>+#REF!</f>
        <v>#REF!</v>
      </c>
      <c r="D10" s="24" t="e">
        <f>+#REF!</f>
        <v>#REF!</v>
      </c>
      <c r="E10" s="27">
        <v>3573631.4219999998</v>
      </c>
      <c r="F10" s="27">
        <v>4496265</v>
      </c>
      <c r="G10" s="27">
        <v>4445380.4400000004</v>
      </c>
      <c r="H10" s="30">
        <f t="shared" si="0"/>
        <v>4171758.9539999999</v>
      </c>
    </row>
    <row r="11" spans="2:8" x14ac:dyDescent="0.25">
      <c r="B11" s="95"/>
      <c r="C11" t="e">
        <f>+#REF!</f>
        <v>#REF!</v>
      </c>
      <c r="D11" s="24" t="e">
        <f>+#REF!</f>
        <v>#REF!</v>
      </c>
      <c r="E11" s="27">
        <v>8729217.0240000002</v>
      </c>
      <c r="F11" s="27">
        <v>8782948</v>
      </c>
      <c r="G11" s="27">
        <v>9816236</v>
      </c>
      <c r="H11" s="30">
        <f t="shared" si="0"/>
        <v>9109467.0079999994</v>
      </c>
    </row>
    <row r="12" spans="2:8" x14ac:dyDescent="0.25">
      <c r="B12" s="95"/>
      <c r="C12" t="e">
        <f>+#REF!</f>
        <v>#REF!</v>
      </c>
      <c r="D12" s="24" t="e">
        <f>+#REF!</f>
        <v>#REF!</v>
      </c>
      <c r="E12" s="27">
        <v>19625666.677500002</v>
      </c>
      <c r="F12" s="27">
        <v>22079220</v>
      </c>
      <c r="G12" s="27">
        <v>25759090</v>
      </c>
      <c r="H12" s="30">
        <f t="shared" si="0"/>
        <v>22487992.225833338</v>
      </c>
    </row>
    <row r="13" spans="2:8" x14ac:dyDescent="0.25">
      <c r="B13" s="95" t="e">
        <f>+#REF!</f>
        <v>#REF!</v>
      </c>
      <c r="C13" t="e">
        <f>+#REF!</f>
        <v>#REF!</v>
      </c>
      <c r="D13" s="24" t="e">
        <f>+#REF!</f>
        <v>#REF!</v>
      </c>
      <c r="E13" s="27">
        <v>18335988</v>
      </c>
      <c r="F13" s="27">
        <v>21391986</v>
      </c>
      <c r="G13" s="27">
        <v>22155985.5</v>
      </c>
      <c r="H13" s="30">
        <f t="shared" si="0"/>
        <v>20627986.5</v>
      </c>
    </row>
    <row r="14" spans="2:8" x14ac:dyDescent="0.25">
      <c r="B14" s="95"/>
      <c r="C14" t="e">
        <f>+#REF!</f>
        <v>#REF!</v>
      </c>
      <c r="D14" s="24" t="e">
        <f>+#REF!</f>
        <v>#REF!</v>
      </c>
      <c r="E14" s="27">
        <v>26680276</v>
      </c>
      <c r="F14" s="27">
        <v>29819132</v>
      </c>
      <c r="G14" s="27">
        <v>30603846</v>
      </c>
      <c r="H14" s="30">
        <f t="shared" si="0"/>
        <v>29034418</v>
      </c>
    </row>
    <row r="15" spans="2:8" x14ac:dyDescent="0.25">
      <c r="B15" s="95"/>
      <c r="C15" t="e">
        <f>+#REF!</f>
        <v>#REF!</v>
      </c>
      <c r="D15" s="24" t="e">
        <f>+#REF!</f>
        <v>#REF!</v>
      </c>
      <c r="E15" s="27">
        <v>14541579</v>
      </c>
      <c r="F15" s="27">
        <v>14168718</v>
      </c>
      <c r="G15" s="27">
        <v>14131431.9</v>
      </c>
      <c r="H15" s="30">
        <f t="shared" si="0"/>
        <v>14280576.299999999</v>
      </c>
    </row>
    <row r="16" spans="2:8" x14ac:dyDescent="0.25">
      <c r="B16" s="95" t="e">
        <f>+#REF!</f>
        <v>#REF!</v>
      </c>
      <c r="C16" t="e">
        <f>+#REF!</f>
        <v>#REF!</v>
      </c>
      <c r="D16" s="24" t="e">
        <f>+#REF!</f>
        <v>#REF!</v>
      </c>
      <c r="E16" s="27">
        <v>57706717.295999996</v>
      </c>
      <c r="F16" s="27">
        <v>50494640</v>
      </c>
      <c r="G16" s="27">
        <v>49917558.399999999</v>
      </c>
      <c r="H16" s="30">
        <f t="shared" si="0"/>
        <v>52706305.232000001</v>
      </c>
    </row>
    <row r="17" spans="2:8" x14ac:dyDescent="0.25">
      <c r="B17" s="95"/>
      <c r="C17" t="e">
        <f>+#REF!</f>
        <v>#REF!</v>
      </c>
      <c r="D17" s="24" t="e">
        <f>+#REF!</f>
        <v>#REF!</v>
      </c>
      <c r="E17" s="27">
        <v>96852472.5</v>
      </c>
      <c r="F17" s="27">
        <v>101464495</v>
      </c>
      <c r="G17" s="27">
        <v>101556735.45</v>
      </c>
      <c r="H17" s="30">
        <f t="shared" si="0"/>
        <v>99957900.983333334</v>
      </c>
    </row>
    <row r="18" spans="2:8" x14ac:dyDescent="0.25">
      <c r="B18" s="95"/>
      <c r="C18" t="e">
        <f>+#REF!</f>
        <v>#REF!</v>
      </c>
      <c r="D18" s="24" t="e">
        <f>+#REF!</f>
        <v>#REF!</v>
      </c>
      <c r="E18" s="27">
        <v>151074504</v>
      </c>
      <c r="F18" s="27">
        <v>151374255</v>
      </c>
      <c r="G18" s="27">
        <v>157069524</v>
      </c>
      <c r="H18" s="30">
        <f t="shared" si="0"/>
        <v>153172761</v>
      </c>
    </row>
    <row r="19" spans="2:8" x14ac:dyDescent="0.25">
      <c r="B19" s="95" t="e">
        <f>+#REF!</f>
        <v>#REF!</v>
      </c>
      <c r="C19" t="e">
        <f>+#REF!</f>
        <v>#REF!</v>
      </c>
      <c r="D19" s="24" t="e">
        <f>+#REF!</f>
        <v>#REF!</v>
      </c>
      <c r="E19" s="27">
        <v>175975770</v>
      </c>
      <c r="F19" s="27">
        <v>182043900</v>
      </c>
      <c r="G19" s="27">
        <v>181437087</v>
      </c>
      <c r="H19" s="30">
        <f t="shared" si="0"/>
        <v>179818919</v>
      </c>
    </row>
    <row r="20" spans="2:8" x14ac:dyDescent="0.25">
      <c r="B20" s="95"/>
      <c r="C20" t="e">
        <f>+#REF!</f>
        <v>#REF!</v>
      </c>
      <c r="D20" s="24" t="e">
        <f>+#REF!</f>
        <v>#REF!</v>
      </c>
      <c r="E20" s="27">
        <v>174915675</v>
      </c>
      <c r="F20" s="27">
        <v>180947250</v>
      </c>
      <c r="G20" s="27">
        <v>180344092.5</v>
      </c>
      <c r="H20" s="30">
        <f t="shared" si="0"/>
        <v>178735672.5</v>
      </c>
    </row>
    <row r="21" spans="2:8" x14ac:dyDescent="0.25">
      <c r="B21" s="95"/>
      <c r="C21" t="e">
        <f>+#REF!</f>
        <v>#REF!</v>
      </c>
      <c r="D21" s="24" t="e">
        <f>+#REF!</f>
        <v>#REF!</v>
      </c>
      <c r="E21" s="27">
        <v>40844120</v>
      </c>
      <c r="F21" s="27">
        <v>45949635</v>
      </c>
      <c r="G21" s="27">
        <v>45490138.650000006</v>
      </c>
      <c r="H21" s="30">
        <f t="shared" si="0"/>
        <v>44094631.216666669</v>
      </c>
    </row>
    <row r="22" spans="2:8" x14ac:dyDescent="0.25">
      <c r="B22" s="95" t="e">
        <f>+#REF!</f>
        <v>#REF!</v>
      </c>
      <c r="C22" t="e">
        <f>+#REF!</f>
        <v>#REF!</v>
      </c>
      <c r="D22" s="24" t="e">
        <f>+#REF!</f>
        <v>#REF!</v>
      </c>
      <c r="E22" s="27">
        <v>48386635</v>
      </c>
      <c r="F22" s="27">
        <v>53734631.5</v>
      </c>
      <c r="G22" s="27">
        <v>152290567</v>
      </c>
      <c r="H22" s="30">
        <f t="shared" si="0"/>
        <v>84803944.5</v>
      </c>
    </row>
    <row r="23" spans="2:8" x14ac:dyDescent="0.25">
      <c r="B23" s="95"/>
      <c r="C23" t="e">
        <f>+#REF!</f>
        <v>#REF!</v>
      </c>
      <c r="D23" s="24" t="e">
        <f>+#REF!</f>
        <v>#REF!</v>
      </c>
      <c r="E23" s="27">
        <v>52067306.772999994</v>
      </c>
      <c r="F23" s="27">
        <v>54376781</v>
      </c>
      <c r="G23" s="27">
        <v>62328102.75</v>
      </c>
      <c r="H23" s="30">
        <f t="shared" si="0"/>
        <v>56257396.840999998</v>
      </c>
    </row>
    <row r="24" spans="2:8" x14ac:dyDescent="0.25">
      <c r="B24" s="95"/>
      <c r="C24" t="e">
        <f>+#REF!</f>
        <v>#REF!</v>
      </c>
      <c r="D24" s="24" t="e">
        <f>+#REF!</f>
        <v>#REF!</v>
      </c>
      <c r="E24" s="27">
        <v>52068332.75</v>
      </c>
      <c r="F24" s="27">
        <v>54120286.75</v>
      </c>
      <c r="G24" s="27">
        <v>61815114.25</v>
      </c>
      <c r="H24" s="30">
        <f t="shared" si="0"/>
        <v>56001244.583333336</v>
      </c>
    </row>
    <row r="25" spans="2:8" x14ac:dyDescent="0.25">
      <c r="B25" s="95" t="e">
        <f>+#REF!</f>
        <v>#REF!</v>
      </c>
      <c r="C25" t="e">
        <f>+#REF!</f>
        <v>#REF!</v>
      </c>
      <c r="D25" s="24" t="e">
        <f>+#REF!</f>
        <v>#REF!</v>
      </c>
      <c r="E25" s="27">
        <v>112126370</v>
      </c>
      <c r="F25" s="27">
        <v>114733960</v>
      </c>
      <c r="G25" s="27">
        <v>78749218</v>
      </c>
      <c r="H25" s="30">
        <f t="shared" si="0"/>
        <v>101869849.33333333</v>
      </c>
    </row>
    <row r="26" spans="2:8" x14ac:dyDescent="0.25">
      <c r="B26" s="95"/>
      <c r="C26" t="e">
        <f>+#REF!</f>
        <v>#REF!</v>
      </c>
      <c r="D26" s="24" t="e">
        <f>+#REF!</f>
        <v>#REF!</v>
      </c>
      <c r="E26" s="27">
        <v>121013987.15000001</v>
      </c>
      <c r="F26" s="27">
        <v>129273102</v>
      </c>
      <c r="G26" s="27">
        <v>129786090.5</v>
      </c>
      <c r="H26" s="30">
        <f t="shared" si="0"/>
        <v>126691059.88333333</v>
      </c>
    </row>
    <row r="27" spans="2:8" x14ac:dyDescent="0.25">
      <c r="B27" s="95"/>
      <c r="C27" t="e">
        <f>+#REF!</f>
        <v>#REF!</v>
      </c>
      <c r="D27" s="24" t="e">
        <f>+#REF!</f>
        <v>#REF!</v>
      </c>
      <c r="E27" s="27">
        <v>48479638.230999999</v>
      </c>
      <c r="F27" s="27">
        <v>47482629.849999994</v>
      </c>
      <c r="G27" s="27">
        <v>46510145</v>
      </c>
      <c r="H27" s="30">
        <f t="shared" si="0"/>
        <v>47490804.360333331</v>
      </c>
    </row>
    <row r="28" spans="2:8" x14ac:dyDescent="0.25">
      <c r="C28" s="28" t="s">
        <v>123</v>
      </c>
      <c r="D28" s="28" t="e">
        <f>SUM(D4:D27)</f>
        <v>#REF!</v>
      </c>
      <c r="E28" s="29">
        <f>SUM(E4:E27)</f>
        <v>1294196791.4235001</v>
      </c>
      <c r="F28" s="29">
        <f>SUM(F4:F27)</f>
        <v>1338016085.0999999</v>
      </c>
      <c r="G28" s="29">
        <f>SUM(G4:G27)</f>
        <v>1426278181.3400002</v>
      </c>
      <c r="H28" s="32">
        <f t="shared" si="0"/>
        <v>1352830352.6211667</v>
      </c>
    </row>
    <row r="29" spans="2:8" x14ac:dyDescent="0.25">
      <c r="H29" s="30"/>
    </row>
  </sheetData>
  <mergeCells count="9">
    <mergeCell ref="B22:B24"/>
    <mergeCell ref="B25:B27"/>
    <mergeCell ref="E2:G2"/>
    <mergeCell ref="B4:B6"/>
    <mergeCell ref="B7:B9"/>
    <mergeCell ref="B10:B12"/>
    <mergeCell ref="B13:B15"/>
    <mergeCell ref="B16:B18"/>
    <mergeCell ref="B19:B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Yeferson</vt:lpstr>
      <vt:lpstr>OFERTA ECONOMICA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ASUS</cp:lastModifiedBy>
  <cp:revision/>
  <dcterms:created xsi:type="dcterms:W3CDTF">2024-10-28T16:01:28Z</dcterms:created>
  <dcterms:modified xsi:type="dcterms:W3CDTF">2025-09-25T20:34:20Z</dcterms:modified>
  <cp:category/>
  <cp:contentStatus/>
</cp:coreProperties>
</file>