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amalia_cortes_lip_com_co/Documents/Documentos/1. LIP/1. SUPERGIROS/EJECUTOR/"/>
    </mc:Choice>
  </mc:AlternateContent>
  <xr:revisionPtr revIDLastSave="183" documentId="8_{7581D8AC-3C36-4FB6-B399-766E5B217080}" xr6:coauthVersionLast="47" xr6:coauthVersionMax="47" xr10:uidLastSave="{5BAE7E44-EEF7-4AF6-8DAF-4CECCB514DBA}"/>
  <bookViews>
    <workbookView xWindow="-110" yWindow="-110" windowWidth="19420" windowHeight="10420" tabRatio="919" xr2:uid="{605E68D1-4154-42A7-966E-7C989B46301E}"/>
  </bookViews>
  <sheets>
    <sheet name="OFERTA ECONOMICA" sheetId="4" r:id="rId1"/>
  </sheets>
  <definedNames>
    <definedName name="_xlnm.Print_Area" localSheetId="0">'OFERTA ECONOMICA'!$A$1:$H$49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6" i="4" l="1"/>
  <c r="H47" i="4" s="1"/>
  <c r="H42" i="4"/>
  <c r="H43" i="4" s="1"/>
  <c r="H7" i="4"/>
  <c r="H37" i="4" s="1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6" i="4"/>
  <c r="H39" i="4" l="1"/>
  <c r="H49" i="4" s="1"/>
  <c r="H38" i="4"/>
</calcChain>
</file>

<file path=xl/sharedStrings.xml><?xml version="1.0" encoding="utf-8"?>
<sst xmlns="http://schemas.openxmlformats.org/spreadsheetml/2006/main" count="85" uniqueCount="52">
  <si>
    <t>ITEM</t>
  </si>
  <si>
    <t>CANT</t>
  </si>
  <si>
    <t>DESCRIPCIÓN</t>
  </si>
  <si>
    <t>UND</t>
  </si>
  <si>
    <t>VR/UNT</t>
  </si>
  <si>
    <t xml:space="preserve">VALOR TOTAL </t>
  </si>
  <si>
    <t>1. Costos Directos Dotación Implementos Deportivos</t>
  </si>
  <si>
    <t>Total Costos Directos Implementos Deportivos</t>
  </si>
  <si>
    <t>IVA 19% (Se desagrega ya que los precios tienen iva incluido)</t>
  </si>
  <si>
    <t>SUBTOTAL IMPLEMENTOS DEPORTIVOS</t>
  </si>
  <si>
    <t>2. Costos Directos Formación Docente</t>
  </si>
  <si>
    <t>SUBTOTAL FORMACIÓN DOCENTE</t>
  </si>
  <si>
    <t>TRANSPORTE</t>
  </si>
  <si>
    <t>SUBTOTAL TRANSPORTE</t>
  </si>
  <si>
    <t xml:space="preserve">COSTO DIRECTO DEL PROYECTO </t>
  </si>
  <si>
    <t>OFERTA ECONOMICA</t>
  </si>
  <si>
    <t>3. Costos Directos Transporte a cada sede</t>
  </si>
  <si>
    <t>PRECIO TECHO UNITARIO (INCLUYE IVA / NO SE PUEDE MODIFICAR)</t>
  </si>
  <si>
    <t>PRECIOS OFERTA ECONÓMICA</t>
  </si>
  <si>
    <t xml:space="preserve">DOTACIÓN DE IMPLEMENTOS DEPORTIVOS Y PARQUES INFANTILES A LAS INSTITUCIONES EDUCATIVAS OFICIALES DEL MUNICIPIO DE NÓVITA DEPARTAMENTO DE CHOCÓ					</t>
  </si>
  <si>
    <t>CANCHA MULTIFUNCIONAL 200cmx150cm (Juego X 2)</t>
  </si>
  <si>
    <t>MALLA FUTSALA NORMAL 4MM (Juego X 2)</t>
  </si>
  <si>
    <t>TABLERO DE BALONCESTO EN ACRÍLICO 120CM X 180 (Juego x 2)</t>
  </si>
  <si>
    <t>ARO DE BALONCESTO BASKETBALL METÁLICO REGLAMENTARIO</t>
  </si>
  <si>
    <t>MALLA PARA ARO DE BALONCESTO</t>
  </si>
  <si>
    <t>No.7 (Official Masculino) BALON DE BALONCESTO</t>
  </si>
  <si>
    <t>No.6 (Official Femenino) BALON DE BALONCESTO</t>
  </si>
  <si>
    <t>No. 5 (Youth) BALON MINI BALONCESTO</t>
  </si>
  <si>
    <t>No. 3 (Mini)5 BALON MINI BALONCESTO</t>
  </si>
  <si>
    <t>BALON TIPO 3 FUTBOL</t>
  </si>
  <si>
    <t>BALON FUTSAL</t>
  </si>
  <si>
    <t>BALON TIPO 5 FUTBOL</t>
  </si>
  <si>
    <t>MARCADOR DE RESULTADO PORTATIL DE 00 A 33</t>
  </si>
  <si>
    <t>JUEGO DE TARJETAS DE ARBITRO</t>
  </si>
  <si>
    <t>VOLEIBOL POSTES X 2</t>
  </si>
  <si>
    <t>MALLA  PARA VOLEIBOL</t>
  </si>
  <si>
    <t>BALON DE VOLEIBOL LAMINADO CUERO PROFESIONAL v5m4000</t>
  </si>
  <si>
    <t>BALON DE MINIVOLEIBOL LAMINADO DE CUERO v4m3500</t>
  </si>
  <si>
    <t>PITO PLÁSTICO TIPO SILBATO</t>
  </si>
  <si>
    <t>MESA DE TENNIS DE MD PLEGABLE 16MM DE ESPESOR</t>
  </si>
  <si>
    <t>(PAQ X 6 UND) BOLA DE TENNIS DE MESA 3 ESTRELLAS</t>
  </si>
  <si>
    <t>MALLA NYLON TENNIS DE MESA</t>
  </si>
  <si>
    <t>(PAQUETE X2) RAQUETAS TENNIS DE MESA 3 ESTRELLAS</t>
  </si>
  <si>
    <t>CRONOMETRO DIGITAL ELECTRÓNICO M025</t>
  </si>
  <si>
    <t>CONOS PLÁSTICOS 40 CM</t>
  </si>
  <si>
    <t>(PAQU X 12)ULA ULA PLANO EN PLÁSTICO 50 CM</t>
  </si>
  <si>
    <t>CUERDA DE SALTAR - MANGO DE MADERA</t>
  </si>
  <si>
    <t>CHALECO DE ENTRENAMIENTO TIPO PETO</t>
  </si>
  <si>
    <t>COLCHONETA EJERCICIO CON CREMALLERA</t>
  </si>
  <si>
    <t>TULA BALONERA EN MALLA CON REATA PARA CARGAR CAPACIDAD 12 UNID</t>
  </si>
  <si>
    <t>PARQUE INFANTIL</t>
  </si>
  <si>
    <t>FORMACIÓN DOCENTE EN ÁREAS DE RECREACIÓN, DEPORTE S Y AFINES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</si>
</sst>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-&quot;$&quot;* #,##0.00_-;\-&quot;$&quot;* #,##0.00_-;_-&quot;$&quot;* &quot;-&quot;??_-;_-@_-"/>
    <numFmt numFmtId="165" formatCode="_(&quot;$&quot;\ * #,##0.00_);_(&quot;$&quot;\ * \(#,##0.00\);_(&quot;$&quot;\ * &quot;-&quot;??_);_(@_)"/>
    <numFmt numFmtId="166" formatCode="_-&quot;$&quot;* #,##0_-;\-&quot;$&quot;* #,##0_-;_-&quot;$&quot;* &quot;-&quot;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/>
  </cellStyleXfs>
  <cellXfs count="3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5" fillId="3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1" fontId="7" fillId="0" borderId="1" xfId="0" applyNumberFormat="1" applyFont="1" applyBorder="1" applyAlignment="1">
      <alignment horizontal="center" vertical="center" wrapText="1"/>
    </xf>
    <xf numFmtId="8" fontId="7" fillId="4" borderId="1" xfId="1" applyNumberFormat="1" applyFont="1" applyFill="1" applyBorder="1" applyAlignment="1">
      <alignment horizontal="center" vertical="center" wrapText="1"/>
    </xf>
    <xf numFmtId="8" fontId="7" fillId="2" borderId="1" xfId="1" applyNumberFormat="1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8" fillId="0" borderId="1" xfId="0" applyFont="1" applyBorder="1" applyAlignment="1">
      <alignment wrapText="1"/>
    </xf>
    <xf numFmtId="2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8" fontId="7" fillId="4" borderId="1" xfId="0" applyNumberFormat="1" applyFont="1" applyFill="1" applyBorder="1" applyAlignment="1">
      <alignment vertical="center" wrapText="1"/>
    </xf>
    <xf numFmtId="8" fontId="7" fillId="2" borderId="1" xfId="0" applyNumberFormat="1" applyFont="1" applyFill="1" applyBorder="1" applyAlignment="1">
      <alignment vertical="center" wrapText="1"/>
    </xf>
    <xf numFmtId="0" fontId="7" fillId="0" borderId="1" xfId="0" applyFont="1" applyBorder="1"/>
    <xf numFmtId="44" fontId="7" fillId="4" borderId="1" xfId="0" applyNumberFormat="1" applyFont="1" applyFill="1" applyBorder="1" applyAlignment="1">
      <alignment vertical="center" wrapText="1"/>
    </xf>
    <xf numFmtId="44" fontId="7" fillId="2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wrapText="1"/>
    </xf>
    <xf numFmtId="2" fontId="5" fillId="3" borderId="1" xfId="0" applyNumberFormat="1" applyFont="1" applyFill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1" fontId="9" fillId="0" borderId="4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5" fillId="3" borderId="3" xfId="0" applyNumberFormat="1" applyFont="1" applyFill="1" applyBorder="1" applyAlignment="1">
      <alignment horizontal="center" vertical="center" wrapText="1"/>
    </xf>
    <xf numFmtId="2" fontId="5" fillId="3" borderId="2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44" fontId="5" fillId="3" borderId="1" xfId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</cellXfs>
  <cellStyles count="13">
    <cellStyle name="Currency 3" xfId="4" xr:uid="{8D4C46B9-F404-48BE-9C76-8922F450857C}"/>
    <cellStyle name="Moneda" xfId="1" builtinId="4"/>
    <cellStyle name="Moneda [0] 2" xfId="10" xr:uid="{6074431C-310F-4975-91FF-7717A5E4B5C1}"/>
    <cellStyle name="Moneda 2" xfId="9" xr:uid="{487D5B04-737B-4A0B-A0AA-6ADACCCBBD04}"/>
    <cellStyle name="Moneda 2 2 4" xfId="8" xr:uid="{D58F872B-2C8A-4CEE-9F80-A425C1C9B759}"/>
    <cellStyle name="Moneda 3" xfId="11" xr:uid="{3B862597-B978-49F5-AEAB-3922DE2F5ABD}"/>
    <cellStyle name="Normal" xfId="0" builtinId="0"/>
    <cellStyle name="Normal 2" xfId="12" xr:uid="{E9D79949-05F9-41DF-A3D3-D68B6D27C7BB}"/>
    <cellStyle name="Normal 2 2 3" xfId="6" xr:uid="{D29640EE-0254-4DBE-A4FC-8B58A8FED360}"/>
    <cellStyle name="Normal 3" xfId="2" xr:uid="{E62B87A5-D31C-4C93-B35B-086126E390FB}"/>
    <cellStyle name="Normal 3 2" xfId="5" xr:uid="{7FAC7A0E-8D2C-4137-9F51-80C87F6E566E}"/>
    <cellStyle name="Normal 4" xfId="3" xr:uid="{959F4040-90E6-4E8E-9FAE-CBC984F1B16C}"/>
    <cellStyle name="Porcentaje 2 2" xfId="7" xr:uid="{37FD6AFF-9F81-4518-B799-2E620C1809D3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7B353-704B-4391-B6BD-0FAA076CBBA9}">
  <sheetPr>
    <pageSetUpPr fitToPage="1"/>
  </sheetPr>
  <dimension ref="B1:H49"/>
  <sheetViews>
    <sheetView showGridLines="0" tabSelected="1" view="pageBreakPreview" topLeftCell="B31" zoomScale="80" zoomScaleNormal="80" zoomScaleSheetLayoutView="80" workbookViewId="0">
      <selection activeCell="L45" sqref="L45"/>
    </sheetView>
  </sheetViews>
  <sheetFormatPr baseColWidth="10" defaultColWidth="11.453125" defaultRowHeight="14.5" x14ac:dyDescent="0.35"/>
  <cols>
    <col min="1" max="1" width="3" customWidth="1"/>
    <col min="2" max="2" width="11.54296875" style="1"/>
    <col min="3" max="3" width="46.1796875" style="1" customWidth="1"/>
    <col min="4" max="4" width="7.26953125" style="1" customWidth="1"/>
    <col min="5" max="5" width="11.54296875" style="1"/>
    <col min="6" max="6" width="16.7265625" style="1" customWidth="1"/>
    <col min="7" max="7" width="19.26953125" style="1" customWidth="1"/>
    <col min="8" max="8" width="21.54296875" bestFit="1" customWidth="1"/>
  </cols>
  <sheetData>
    <row r="1" spans="2:8" ht="18.5" customHeight="1" x14ac:dyDescent="0.35">
      <c r="B1" s="19" t="s">
        <v>15</v>
      </c>
      <c r="C1" s="19"/>
      <c r="D1" s="19"/>
      <c r="E1" s="19"/>
      <c r="F1" s="19"/>
      <c r="G1" s="19"/>
      <c r="H1" s="19"/>
    </row>
    <row r="2" spans="2:8" ht="43.15" customHeight="1" x14ac:dyDescent="0.35">
      <c r="B2" s="30" t="s">
        <v>19</v>
      </c>
      <c r="C2" s="30"/>
      <c r="D2" s="30"/>
      <c r="E2" s="30"/>
      <c r="F2" s="30"/>
      <c r="G2" s="30"/>
      <c r="H2" s="30"/>
    </row>
    <row r="3" spans="2:8" ht="22" customHeight="1" x14ac:dyDescent="0.35">
      <c r="B3" s="19" t="s">
        <v>0</v>
      </c>
      <c r="C3" s="19" t="s">
        <v>2</v>
      </c>
      <c r="D3" s="19" t="s">
        <v>3</v>
      </c>
      <c r="E3" s="19" t="s">
        <v>1</v>
      </c>
      <c r="F3" s="19" t="s">
        <v>17</v>
      </c>
      <c r="G3" s="31" t="s">
        <v>18</v>
      </c>
      <c r="H3" s="31"/>
    </row>
    <row r="4" spans="2:8" ht="57" customHeight="1" x14ac:dyDescent="0.35">
      <c r="B4" s="19"/>
      <c r="C4" s="19"/>
      <c r="D4" s="19"/>
      <c r="E4" s="19"/>
      <c r="F4" s="19"/>
      <c r="G4" s="3" t="s">
        <v>4</v>
      </c>
      <c r="H4" s="2" t="s">
        <v>5</v>
      </c>
    </row>
    <row r="5" spans="2:8" ht="14.5" customHeight="1" x14ac:dyDescent="0.35">
      <c r="B5" s="29" t="s">
        <v>6</v>
      </c>
      <c r="C5" s="29"/>
      <c r="D5" s="29"/>
      <c r="E5" s="29"/>
      <c r="F5" s="29"/>
      <c r="G5" s="29"/>
      <c r="H5" s="29"/>
    </row>
    <row r="6" spans="2:8" ht="15.5" x14ac:dyDescent="0.35">
      <c r="B6" s="4">
        <v>1.1000000000000001</v>
      </c>
      <c r="C6" s="5" t="s">
        <v>20</v>
      </c>
      <c r="D6" s="6" t="s">
        <v>3</v>
      </c>
      <c r="E6" s="6">
        <v>6</v>
      </c>
      <c r="F6" s="7">
        <v>6037795</v>
      </c>
      <c r="G6" s="8"/>
      <c r="H6" s="9">
        <f>E6*G6</f>
        <v>0</v>
      </c>
    </row>
    <row r="7" spans="2:8" ht="15.5" x14ac:dyDescent="0.35">
      <c r="B7" s="4">
        <v>1.2</v>
      </c>
      <c r="C7" s="5" t="s">
        <v>21</v>
      </c>
      <c r="D7" s="6" t="s">
        <v>3</v>
      </c>
      <c r="E7" s="6">
        <v>7</v>
      </c>
      <c r="F7" s="7">
        <v>522679</v>
      </c>
      <c r="G7" s="8"/>
      <c r="H7" s="9">
        <f t="shared" ref="H7:H36" si="0">E7*G7</f>
        <v>0</v>
      </c>
    </row>
    <row r="8" spans="2:8" ht="33.75" customHeight="1" x14ac:dyDescent="0.35">
      <c r="B8" s="4">
        <v>1.3</v>
      </c>
      <c r="C8" s="10" t="s">
        <v>22</v>
      </c>
      <c r="D8" s="6" t="s">
        <v>3</v>
      </c>
      <c r="E8" s="6">
        <v>6</v>
      </c>
      <c r="F8" s="7">
        <v>1328097</v>
      </c>
      <c r="G8" s="8"/>
      <c r="H8" s="9">
        <f t="shared" si="0"/>
        <v>0</v>
      </c>
    </row>
    <row r="9" spans="2:8" ht="33.75" customHeight="1" x14ac:dyDescent="0.35">
      <c r="B9" s="4">
        <v>1.4</v>
      </c>
      <c r="C9" s="10" t="s">
        <v>23</v>
      </c>
      <c r="D9" s="6" t="s">
        <v>3</v>
      </c>
      <c r="E9" s="6">
        <v>12</v>
      </c>
      <c r="F9" s="7">
        <v>255266</v>
      </c>
      <c r="G9" s="8"/>
      <c r="H9" s="9">
        <f t="shared" si="0"/>
        <v>0</v>
      </c>
    </row>
    <row r="10" spans="2:8" ht="15.5" x14ac:dyDescent="0.35">
      <c r="B10" s="4">
        <v>1.5</v>
      </c>
      <c r="C10" s="5" t="s">
        <v>24</v>
      </c>
      <c r="D10" s="6" t="s">
        <v>3</v>
      </c>
      <c r="E10" s="6">
        <v>12</v>
      </c>
      <c r="F10" s="7">
        <v>110461</v>
      </c>
      <c r="G10" s="8"/>
      <c r="H10" s="9">
        <f t="shared" si="0"/>
        <v>0</v>
      </c>
    </row>
    <row r="11" spans="2:8" ht="15.5" x14ac:dyDescent="0.35">
      <c r="B11" s="4">
        <v>1.6</v>
      </c>
      <c r="C11" s="5" t="s">
        <v>25</v>
      </c>
      <c r="D11" s="6" t="s">
        <v>3</v>
      </c>
      <c r="E11" s="6">
        <v>62</v>
      </c>
      <c r="F11" s="7">
        <v>222684</v>
      </c>
      <c r="G11" s="8"/>
      <c r="H11" s="9">
        <f t="shared" si="0"/>
        <v>0</v>
      </c>
    </row>
    <row r="12" spans="2:8" ht="15.5" x14ac:dyDescent="0.35">
      <c r="B12" s="4">
        <v>1.7</v>
      </c>
      <c r="C12" s="5" t="s">
        <v>26</v>
      </c>
      <c r="D12" s="6" t="s">
        <v>3</v>
      </c>
      <c r="E12" s="6">
        <v>62</v>
      </c>
      <c r="F12" s="7">
        <v>222684</v>
      </c>
      <c r="G12" s="8"/>
      <c r="H12" s="9">
        <f t="shared" si="0"/>
        <v>0</v>
      </c>
    </row>
    <row r="13" spans="2:8" ht="15.5" x14ac:dyDescent="0.35">
      <c r="B13" s="4">
        <v>1.8</v>
      </c>
      <c r="C13" s="5" t="s">
        <v>27</v>
      </c>
      <c r="D13" s="6" t="s">
        <v>3</v>
      </c>
      <c r="E13" s="6">
        <v>53</v>
      </c>
      <c r="F13" s="7">
        <v>152649</v>
      </c>
      <c r="G13" s="8"/>
      <c r="H13" s="9">
        <f t="shared" si="0"/>
        <v>0</v>
      </c>
    </row>
    <row r="14" spans="2:8" ht="16.5" customHeight="1" x14ac:dyDescent="0.35">
      <c r="B14" s="4">
        <v>1.9</v>
      </c>
      <c r="C14" s="5" t="s">
        <v>28</v>
      </c>
      <c r="D14" s="6" t="s">
        <v>3</v>
      </c>
      <c r="E14" s="6">
        <v>76</v>
      </c>
      <c r="F14" s="7">
        <v>152649</v>
      </c>
      <c r="G14" s="8"/>
      <c r="H14" s="9">
        <f t="shared" si="0"/>
        <v>0</v>
      </c>
    </row>
    <row r="15" spans="2:8" ht="16.5" customHeight="1" x14ac:dyDescent="0.35">
      <c r="B15" s="11">
        <v>1.1000000000000001</v>
      </c>
      <c r="C15" s="5" t="s">
        <v>29</v>
      </c>
      <c r="D15" s="6" t="s">
        <v>3</v>
      </c>
      <c r="E15" s="6">
        <v>119</v>
      </c>
      <c r="F15" s="7">
        <v>329624</v>
      </c>
      <c r="G15" s="8"/>
      <c r="H15" s="9">
        <f t="shared" si="0"/>
        <v>0</v>
      </c>
    </row>
    <row r="16" spans="2:8" ht="16.5" customHeight="1" x14ac:dyDescent="0.35">
      <c r="B16" s="11">
        <v>1.1100000000000001</v>
      </c>
      <c r="C16" s="5" t="s">
        <v>30</v>
      </c>
      <c r="D16" s="6" t="s">
        <v>3</v>
      </c>
      <c r="E16" s="6">
        <v>188</v>
      </c>
      <c r="F16" s="7">
        <v>338136</v>
      </c>
      <c r="G16" s="8"/>
      <c r="H16" s="9">
        <f t="shared" si="0"/>
        <v>0</v>
      </c>
    </row>
    <row r="17" spans="2:8" ht="16.5" customHeight="1" x14ac:dyDescent="0.35">
      <c r="B17" s="11">
        <v>1.1200000000000001</v>
      </c>
      <c r="C17" s="5" t="s">
        <v>31</v>
      </c>
      <c r="D17" s="6" t="s">
        <v>3</v>
      </c>
      <c r="E17" s="6">
        <v>181</v>
      </c>
      <c r="F17" s="7">
        <v>394485</v>
      </c>
      <c r="G17" s="8"/>
      <c r="H17" s="9">
        <f t="shared" si="0"/>
        <v>0</v>
      </c>
    </row>
    <row r="18" spans="2:8" ht="16.5" customHeight="1" x14ac:dyDescent="0.35">
      <c r="B18" s="11">
        <v>1.1299999999999999</v>
      </c>
      <c r="C18" s="5" t="s">
        <v>32</v>
      </c>
      <c r="D18" s="6" t="s">
        <v>3</v>
      </c>
      <c r="E18" s="6">
        <v>31</v>
      </c>
      <c r="F18" s="7">
        <v>298333</v>
      </c>
      <c r="G18" s="8"/>
      <c r="H18" s="9">
        <f t="shared" si="0"/>
        <v>0</v>
      </c>
    </row>
    <row r="19" spans="2:8" ht="16.5" customHeight="1" x14ac:dyDescent="0.35">
      <c r="B19" s="11">
        <v>1.1399999999999999</v>
      </c>
      <c r="C19" s="5" t="s">
        <v>33</v>
      </c>
      <c r="D19" s="6" t="s">
        <v>3</v>
      </c>
      <c r="E19" s="6">
        <v>24</v>
      </c>
      <c r="F19" s="7">
        <v>47872</v>
      </c>
      <c r="G19" s="8"/>
      <c r="H19" s="9">
        <f t="shared" si="0"/>
        <v>0</v>
      </c>
    </row>
    <row r="20" spans="2:8" ht="16.5" customHeight="1" x14ac:dyDescent="0.35">
      <c r="B20" s="11">
        <v>1.1499999999999999</v>
      </c>
      <c r="C20" s="5" t="s">
        <v>34</v>
      </c>
      <c r="D20" s="6" t="s">
        <v>3</v>
      </c>
      <c r="E20" s="6">
        <v>5</v>
      </c>
      <c r="F20" s="7">
        <v>909099</v>
      </c>
      <c r="G20" s="8"/>
      <c r="H20" s="9">
        <f t="shared" si="0"/>
        <v>0</v>
      </c>
    </row>
    <row r="21" spans="2:8" ht="16.5" customHeight="1" x14ac:dyDescent="0.35">
      <c r="B21" s="11">
        <v>1.1599999999999999</v>
      </c>
      <c r="C21" s="5" t="s">
        <v>35</v>
      </c>
      <c r="D21" s="6" t="s">
        <v>3</v>
      </c>
      <c r="E21" s="6">
        <v>9</v>
      </c>
      <c r="F21" s="7">
        <v>416926</v>
      </c>
      <c r="G21" s="8"/>
      <c r="H21" s="9">
        <f t="shared" si="0"/>
        <v>0</v>
      </c>
    </row>
    <row r="22" spans="2:8" ht="34.5" customHeight="1" x14ac:dyDescent="0.35">
      <c r="B22" s="11">
        <v>1.17</v>
      </c>
      <c r="C22" s="10" t="s">
        <v>36</v>
      </c>
      <c r="D22" s="6" t="s">
        <v>3</v>
      </c>
      <c r="E22" s="6">
        <v>53</v>
      </c>
      <c r="F22" s="7">
        <v>288719</v>
      </c>
      <c r="G22" s="8"/>
      <c r="H22" s="9">
        <f t="shared" si="0"/>
        <v>0</v>
      </c>
    </row>
    <row r="23" spans="2:8" ht="32.25" customHeight="1" x14ac:dyDescent="0.35">
      <c r="B23" s="11">
        <v>1.18</v>
      </c>
      <c r="C23" s="10" t="s">
        <v>37</v>
      </c>
      <c r="D23" s="6" t="s">
        <v>3</v>
      </c>
      <c r="E23" s="6">
        <v>53</v>
      </c>
      <c r="F23" s="7">
        <v>255350</v>
      </c>
      <c r="G23" s="8"/>
      <c r="H23" s="9">
        <f t="shared" si="0"/>
        <v>0</v>
      </c>
    </row>
    <row r="24" spans="2:8" ht="16.5" customHeight="1" x14ac:dyDescent="0.35">
      <c r="B24" s="11">
        <v>1.19</v>
      </c>
      <c r="C24" s="5" t="s">
        <v>38</v>
      </c>
      <c r="D24" s="6" t="s">
        <v>3</v>
      </c>
      <c r="E24" s="6">
        <v>40</v>
      </c>
      <c r="F24" s="7">
        <v>19796</v>
      </c>
      <c r="G24" s="8"/>
      <c r="H24" s="9">
        <f t="shared" si="0"/>
        <v>0</v>
      </c>
    </row>
    <row r="25" spans="2:8" ht="38.25" customHeight="1" x14ac:dyDescent="0.35">
      <c r="B25" s="11">
        <v>1.2</v>
      </c>
      <c r="C25" s="10" t="s">
        <v>39</v>
      </c>
      <c r="D25" s="6" t="s">
        <v>3</v>
      </c>
      <c r="E25" s="6">
        <v>11</v>
      </c>
      <c r="F25" s="7">
        <v>2439500</v>
      </c>
      <c r="G25" s="8"/>
      <c r="H25" s="9">
        <f t="shared" si="0"/>
        <v>0</v>
      </c>
    </row>
    <row r="26" spans="2:8" ht="31.5" customHeight="1" x14ac:dyDescent="0.35">
      <c r="B26" s="11">
        <v>1.21</v>
      </c>
      <c r="C26" s="12" t="s">
        <v>40</v>
      </c>
      <c r="D26" s="6" t="s">
        <v>3</v>
      </c>
      <c r="E26" s="6">
        <v>47</v>
      </c>
      <c r="F26" s="7">
        <v>37029</v>
      </c>
      <c r="G26" s="8"/>
      <c r="H26" s="9">
        <f t="shared" si="0"/>
        <v>0</v>
      </c>
    </row>
    <row r="27" spans="2:8" ht="16.5" customHeight="1" x14ac:dyDescent="0.35">
      <c r="B27" s="11">
        <v>1.22</v>
      </c>
      <c r="C27" s="5" t="s">
        <v>41</v>
      </c>
      <c r="D27" s="6" t="s">
        <v>3</v>
      </c>
      <c r="E27" s="6">
        <v>30</v>
      </c>
      <c r="F27" s="7">
        <v>145921</v>
      </c>
      <c r="G27" s="8"/>
      <c r="H27" s="9">
        <f t="shared" si="0"/>
        <v>0</v>
      </c>
    </row>
    <row r="28" spans="2:8" ht="31.5" customHeight="1" x14ac:dyDescent="0.35">
      <c r="B28" s="11">
        <v>1.23</v>
      </c>
      <c r="C28" s="10" t="s">
        <v>42</v>
      </c>
      <c r="D28" s="6" t="s">
        <v>3</v>
      </c>
      <c r="E28" s="6">
        <v>51</v>
      </c>
      <c r="F28" s="7">
        <v>147560</v>
      </c>
      <c r="G28" s="8"/>
      <c r="H28" s="9">
        <f t="shared" si="0"/>
        <v>0</v>
      </c>
    </row>
    <row r="29" spans="2:8" ht="16.5" customHeight="1" x14ac:dyDescent="0.35">
      <c r="B29" s="11">
        <v>1.24</v>
      </c>
      <c r="C29" s="5" t="s">
        <v>43</v>
      </c>
      <c r="D29" s="6" t="s">
        <v>3</v>
      </c>
      <c r="E29" s="6">
        <v>31</v>
      </c>
      <c r="F29" s="7">
        <v>154013</v>
      </c>
      <c r="G29" s="8"/>
      <c r="H29" s="9">
        <f t="shared" si="0"/>
        <v>0</v>
      </c>
    </row>
    <row r="30" spans="2:8" ht="16.5" customHeight="1" x14ac:dyDescent="0.35">
      <c r="B30" s="11">
        <v>1.25</v>
      </c>
      <c r="C30" s="5" t="s">
        <v>44</v>
      </c>
      <c r="D30" s="6" t="s">
        <v>3</v>
      </c>
      <c r="E30" s="6">
        <v>610</v>
      </c>
      <c r="F30" s="7">
        <v>14390</v>
      </c>
      <c r="G30" s="8"/>
      <c r="H30" s="9">
        <f t="shared" si="0"/>
        <v>0</v>
      </c>
    </row>
    <row r="31" spans="2:8" ht="16.5" customHeight="1" x14ac:dyDescent="0.35">
      <c r="B31" s="11">
        <v>1.26</v>
      </c>
      <c r="C31" s="5" t="s">
        <v>45</v>
      </c>
      <c r="D31" s="6" t="s">
        <v>3</v>
      </c>
      <c r="E31" s="6">
        <v>75</v>
      </c>
      <c r="F31" s="7">
        <v>112204</v>
      </c>
      <c r="G31" s="8"/>
      <c r="H31" s="9">
        <f t="shared" si="0"/>
        <v>0</v>
      </c>
    </row>
    <row r="32" spans="2:8" ht="16.5" customHeight="1" x14ac:dyDescent="0.35">
      <c r="B32" s="11">
        <v>1.27</v>
      </c>
      <c r="C32" s="5" t="s">
        <v>46</v>
      </c>
      <c r="D32" s="6" t="s">
        <v>3</v>
      </c>
      <c r="E32" s="6">
        <v>508</v>
      </c>
      <c r="F32" s="7">
        <v>44677</v>
      </c>
      <c r="G32" s="8"/>
      <c r="H32" s="9">
        <f t="shared" si="0"/>
        <v>0</v>
      </c>
    </row>
    <row r="33" spans="2:8" ht="16.5" customHeight="1" x14ac:dyDescent="0.35">
      <c r="B33" s="11">
        <v>1.28</v>
      </c>
      <c r="C33" s="5" t="s">
        <v>47</v>
      </c>
      <c r="D33" s="6" t="s">
        <v>3</v>
      </c>
      <c r="E33" s="6">
        <v>508</v>
      </c>
      <c r="F33" s="7">
        <v>50872</v>
      </c>
      <c r="G33" s="8"/>
      <c r="H33" s="9">
        <f t="shared" si="0"/>
        <v>0</v>
      </c>
    </row>
    <row r="34" spans="2:8" ht="16.5" customHeight="1" x14ac:dyDescent="0.35">
      <c r="B34" s="11">
        <v>1.29</v>
      </c>
      <c r="C34" s="5" t="s">
        <v>48</v>
      </c>
      <c r="D34" s="6" t="s">
        <v>3</v>
      </c>
      <c r="E34" s="6">
        <v>678</v>
      </c>
      <c r="F34" s="7">
        <v>127646</v>
      </c>
      <c r="G34" s="8"/>
      <c r="H34" s="9">
        <f t="shared" si="0"/>
        <v>0</v>
      </c>
    </row>
    <row r="35" spans="2:8" ht="34.5" customHeight="1" x14ac:dyDescent="0.35">
      <c r="B35" s="11">
        <v>1.3</v>
      </c>
      <c r="C35" s="10" t="s">
        <v>49</v>
      </c>
      <c r="D35" s="6" t="s">
        <v>3</v>
      </c>
      <c r="E35" s="6">
        <v>74</v>
      </c>
      <c r="F35" s="7">
        <v>128415</v>
      </c>
      <c r="G35" s="8"/>
      <c r="H35" s="9">
        <f t="shared" si="0"/>
        <v>0</v>
      </c>
    </row>
    <row r="36" spans="2:8" ht="17.25" customHeight="1" x14ac:dyDescent="0.35">
      <c r="B36" s="11">
        <v>1.31</v>
      </c>
      <c r="C36" s="5" t="s">
        <v>50</v>
      </c>
      <c r="D36" s="6" t="s">
        <v>3</v>
      </c>
      <c r="E36" s="6">
        <v>18</v>
      </c>
      <c r="F36" s="13">
        <v>16331950</v>
      </c>
      <c r="G36" s="14"/>
      <c r="H36" s="9">
        <f t="shared" si="0"/>
        <v>0</v>
      </c>
    </row>
    <row r="37" spans="2:8" ht="14.5" customHeight="1" x14ac:dyDescent="0.35">
      <c r="B37" s="19" t="s">
        <v>7</v>
      </c>
      <c r="C37" s="19"/>
      <c r="D37" s="19"/>
      <c r="E37" s="19"/>
      <c r="F37" s="19"/>
      <c r="G37" s="19"/>
      <c r="H37" s="9">
        <f>SUM(H6:H36)</f>
        <v>0</v>
      </c>
    </row>
    <row r="38" spans="2:8" ht="17.25" customHeight="1" x14ac:dyDescent="0.35">
      <c r="B38" s="19" t="s">
        <v>8</v>
      </c>
      <c r="C38" s="19"/>
      <c r="D38" s="19"/>
      <c r="E38" s="19"/>
      <c r="F38" s="19"/>
      <c r="G38" s="19"/>
      <c r="H38" s="9">
        <f>H37-(H37/1.19)</f>
        <v>0</v>
      </c>
    </row>
    <row r="39" spans="2:8" ht="17.25" customHeight="1" x14ac:dyDescent="0.35">
      <c r="B39" s="19" t="s">
        <v>9</v>
      </c>
      <c r="C39" s="19"/>
      <c r="D39" s="19"/>
      <c r="E39" s="19"/>
      <c r="F39" s="19"/>
      <c r="G39" s="19"/>
      <c r="H39" s="9">
        <f>H37</f>
        <v>0</v>
      </c>
    </row>
    <row r="40" spans="2:8" ht="6.75" customHeight="1" x14ac:dyDescent="0.35">
      <c r="B40" s="32"/>
      <c r="C40" s="32"/>
      <c r="D40" s="32"/>
      <c r="E40" s="32"/>
      <c r="F40" s="32"/>
      <c r="G40" s="32"/>
      <c r="H40" s="15"/>
    </row>
    <row r="41" spans="2:8" ht="18.75" customHeight="1" x14ac:dyDescent="0.35">
      <c r="B41" s="29" t="s">
        <v>10</v>
      </c>
      <c r="C41" s="29"/>
      <c r="D41" s="29"/>
      <c r="E41" s="29"/>
      <c r="F41" s="29"/>
      <c r="G41" s="29"/>
      <c r="H41" s="29"/>
    </row>
    <row r="42" spans="2:8" ht="34.5" customHeight="1" x14ac:dyDescent="0.35">
      <c r="B42" s="11">
        <v>2.1</v>
      </c>
      <c r="C42" s="10" t="s">
        <v>51</v>
      </c>
      <c r="D42" s="6" t="s">
        <v>3</v>
      </c>
      <c r="E42" s="6">
        <v>23</v>
      </c>
      <c r="F42" s="16">
        <v>2594048</v>
      </c>
      <c r="G42" s="17"/>
      <c r="H42" s="9">
        <f>E42*G42</f>
        <v>0</v>
      </c>
    </row>
    <row r="43" spans="2:8" ht="18.75" customHeight="1" x14ac:dyDescent="0.35">
      <c r="B43" s="19" t="s">
        <v>11</v>
      </c>
      <c r="C43" s="19"/>
      <c r="D43" s="19"/>
      <c r="E43" s="19"/>
      <c r="F43" s="19"/>
      <c r="G43" s="19"/>
      <c r="H43" s="9">
        <f>+H42</f>
        <v>0</v>
      </c>
    </row>
    <row r="44" spans="2:8" ht="6.75" customHeight="1" x14ac:dyDescent="0.35">
      <c r="B44" s="20"/>
      <c r="C44" s="21"/>
      <c r="D44" s="21"/>
      <c r="E44" s="21"/>
      <c r="F44" s="21"/>
      <c r="G44" s="21"/>
      <c r="H44" s="22"/>
    </row>
    <row r="45" spans="2:8" ht="18.75" customHeight="1" x14ac:dyDescent="0.35">
      <c r="B45" s="29" t="s">
        <v>16</v>
      </c>
      <c r="C45" s="29"/>
      <c r="D45" s="29"/>
      <c r="E45" s="29"/>
      <c r="F45" s="29"/>
      <c r="G45" s="29"/>
      <c r="H45" s="29"/>
    </row>
    <row r="46" spans="2:8" ht="18.75" customHeight="1" x14ac:dyDescent="0.35">
      <c r="B46" s="11">
        <v>3.1</v>
      </c>
      <c r="C46" s="18" t="s">
        <v>12</v>
      </c>
      <c r="D46" s="6" t="s">
        <v>3</v>
      </c>
      <c r="E46" s="6">
        <v>23</v>
      </c>
      <c r="F46" s="16">
        <v>2319565.2173913042</v>
      </c>
      <c r="G46" s="17"/>
      <c r="H46" s="9">
        <f>G46*E46</f>
        <v>0</v>
      </c>
    </row>
    <row r="47" spans="2:8" ht="18.75" customHeight="1" x14ac:dyDescent="0.35">
      <c r="B47" s="19" t="s">
        <v>13</v>
      </c>
      <c r="C47" s="19"/>
      <c r="D47" s="19"/>
      <c r="E47" s="19"/>
      <c r="F47" s="19"/>
      <c r="G47" s="19"/>
      <c r="H47" s="9">
        <f>H46</f>
        <v>0</v>
      </c>
    </row>
    <row r="48" spans="2:8" ht="6.75" customHeight="1" x14ac:dyDescent="0.35">
      <c r="B48" s="23"/>
      <c r="C48" s="24"/>
      <c r="D48" s="24"/>
      <c r="E48" s="24"/>
      <c r="F48" s="24"/>
      <c r="G48" s="24"/>
      <c r="H48" s="25"/>
    </row>
    <row r="49" spans="2:8" ht="20" customHeight="1" x14ac:dyDescent="0.35">
      <c r="B49" s="26" t="s">
        <v>14</v>
      </c>
      <c r="C49" s="27"/>
      <c r="D49" s="27"/>
      <c r="E49" s="27"/>
      <c r="F49" s="27"/>
      <c r="G49" s="28"/>
      <c r="H49" s="9">
        <f>H39+H43+H47</f>
        <v>0</v>
      </c>
    </row>
  </sheetData>
  <mergeCells count="20">
    <mergeCell ref="B1:H1"/>
    <mergeCell ref="B2:H2"/>
    <mergeCell ref="F3:F4"/>
    <mergeCell ref="G3:H3"/>
    <mergeCell ref="B40:G40"/>
    <mergeCell ref="B5:H5"/>
    <mergeCell ref="B41:H41"/>
    <mergeCell ref="B37:G37"/>
    <mergeCell ref="B38:G38"/>
    <mergeCell ref="B39:G39"/>
    <mergeCell ref="B3:B4"/>
    <mergeCell ref="C3:C4"/>
    <mergeCell ref="D3:D4"/>
    <mergeCell ref="E3:E4"/>
    <mergeCell ref="B43:G43"/>
    <mergeCell ref="B47:G47"/>
    <mergeCell ref="B44:H44"/>
    <mergeCell ref="B48:H48"/>
    <mergeCell ref="B49:G49"/>
    <mergeCell ref="B45:H45"/>
  </mergeCells>
  <pageMargins left="0.25" right="0.25" top="0.75" bottom="0.75" header="0.3" footer="0.3"/>
  <pageSetup paperSize="9" scale="72" fitToHeight="0" orientation="portrait" horizontalDpi="360" verticalDpi="360" r:id="rId1"/>
  <rowBreaks count="1" manualBreakCount="1">
    <brk id="39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OFERTA ECONOMICA</vt:lpstr>
      <vt:lpstr>'OFERTA ECONOMICA'!Área_de_impresión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2023-05-23T14:05:11Z</dcterms:created>
  <dcterms:modified xsi:type="dcterms:W3CDTF">2025-09-19T23:48:35Z</dcterms:modified>
  <cp:category/>
  <cp:contentStatus/>
</cp:coreProperties>
</file>